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☆彡SAH_2024\要項他\"/>
    </mc:Choice>
  </mc:AlternateContent>
  <xr:revisionPtr revIDLastSave="0" documentId="13_ncr:1_{6B954A7B-4EBD-4E0A-AF51-DABF6D56F5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-2" sheetId="6" r:id="rId1"/>
  </sheets>
  <definedNames>
    <definedName name="_xlnm.Print_Area" localSheetId="0">'AP-2'!$A$1:$K$48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3" i="6" l="1"/>
  <c r="P14" i="6"/>
  <c r="P15" i="6"/>
  <c r="P16" i="6"/>
  <c r="P17" i="6"/>
  <c r="P18" i="6"/>
  <c r="P19" i="6"/>
  <c r="P20" i="6"/>
  <c r="P21" i="6"/>
  <c r="P12" i="6"/>
  <c r="G25" i="6" s="1"/>
  <c r="I21" i="6"/>
  <c r="I20" i="6"/>
  <c r="I19" i="6"/>
  <c r="I18" i="6"/>
  <c r="I17" i="6"/>
  <c r="I16" i="6"/>
  <c r="I15" i="6"/>
  <c r="I14" i="6"/>
  <c r="I13" i="6"/>
  <c r="I12" i="6"/>
  <c r="G28" i="6" l="1"/>
  <c r="G26" i="6"/>
  <c r="G27" i="6"/>
  <c r="E27" i="6" s="1"/>
  <c r="I27" i="6" s="1"/>
  <c r="I22" i="6"/>
  <c r="G29" i="6" l="1"/>
  <c r="E25" i="6"/>
  <c r="I25" i="6" s="1"/>
  <c r="I29" i="6" s="1"/>
</calcChain>
</file>

<file path=xl/sharedStrings.xml><?xml version="1.0" encoding="utf-8"?>
<sst xmlns="http://schemas.openxmlformats.org/spreadsheetml/2006/main" count="57" uniqueCount="55">
  <si>
    <t>広島県スキー連盟　御中</t>
  </si>
  <si>
    <t>昼間連絡先：職場名</t>
  </si>
  <si>
    <t>所属団体名：</t>
  </si>
  <si>
    <t>電話番号</t>
  </si>
  <si>
    <t>送金者名：</t>
  </si>
  <si>
    <t>項　　　　　　　　　　目</t>
  </si>
  <si>
    <t>コード</t>
  </si>
  <si>
    <t>金　　額</t>
  </si>
  <si>
    <t>送金額</t>
  </si>
  <si>
    <t>ＧＳ男子</t>
  </si>
  <si>
    <t>GS女子</t>
  </si>
  <si>
    <t>広島県スキー連盟　</t>
  </si>
  <si>
    <t>【大会中止時の返金先口座】</t>
  </si>
  <si>
    <r>
      <t>　①</t>
    </r>
    <r>
      <rPr>
        <u/>
        <sz val="11"/>
        <color indexed="8"/>
        <rFont val="ＭＳ Ｐゴシック"/>
        <family val="3"/>
        <charset val="128"/>
      </rPr>
      <t>　　　　　　　　　</t>
    </r>
    <r>
      <rPr>
        <sz val="11"/>
        <color indexed="8"/>
        <rFont val="ＭＳ Ｐゴシック"/>
        <family val="3"/>
        <charset val="128"/>
      </rPr>
      <t>銀行</t>
    </r>
    <r>
      <rPr>
        <u/>
        <sz val="11"/>
        <color indexed="8"/>
        <rFont val="ＭＳ Ｐゴシック"/>
        <family val="3"/>
        <charset val="128"/>
      </rPr>
      <t>　　　　　　　　　　　</t>
    </r>
    <r>
      <rPr>
        <sz val="11"/>
        <color indexed="8"/>
        <rFont val="ＭＳ Ｐゴシック"/>
        <family val="3"/>
        <charset val="128"/>
      </rPr>
      <t>支店</t>
    </r>
    <r>
      <rPr>
        <sz val="11"/>
        <color indexed="8"/>
        <rFont val="Calibri"/>
        <family val="2"/>
      </rPr>
      <t xml:space="preserve"> </t>
    </r>
  </si>
  <si>
    <r>
      <t>　②口座種類　（　</t>
    </r>
    <r>
      <rPr>
        <u/>
        <sz val="11"/>
        <color indexed="8"/>
        <rFont val="ＭＳ Ｐゴシック"/>
        <family val="3"/>
        <charset val="128"/>
      </rPr>
      <t>普通・当座</t>
    </r>
    <r>
      <rPr>
        <sz val="11"/>
        <color indexed="8"/>
        <rFont val="ＭＳ Ｐゴシック"/>
        <family val="3"/>
        <charset val="128"/>
      </rPr>
      <t>　）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ＭＳ Ｐゴシック"/>
        <family val="3"/>
        <charset val="128"/>
      </rPr>
      <t>　③口座番号</t>
    </r>
    <r>
      <rPr>
        <sz val="11"/>
        <color indexed="8"/>
        <rFont val="Calibri"/>
        <family val="2"/>
      </rPr>
      <t xml:space="preserve"> </t>
    </r>
    <r>
      <rPr>
        <u/>
        <sz val="11"/>
        <color indexed="8"/>
        <rFont val="ＭＳ Ｐゴシック"/>
        <family val="3"/>
        <charset val="128"/>
      </rPr>
      <t>　　　　　　　　　　　　　　　　　　　　　　</t>
    </r>
    <r>
      <rPr>
        <u/>
        <sz val="11"/>
        <color indexed="9"/>
        <rFont val="ＭＳ Ｐゴシック"/>
        <family val="3"/>
        <charset val="128"/>
      </rPr>
      <t>、</t>
    </r>
    <r>
      <rPr>
        <u/>
        <sz val="11"/>
        <color indexed="8"/>
        <rFont val="ＭＳ Ｐゴシック"/>
        <family val="3"/>
        <charset val="128"/>
      </rPr>
      <t>　</t>
    </r>
  </si>
  <si>
    <r>
      <t>　④名前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ＭＳ Ｐゴシック"/>
        <family val="3"/>
        <charset val="128"/>
      </rPr>
      <t>　　　</t>
    </r>
    <r>
      <rPr>
        <u/>
        <sz val="11"/>
        <color indexed="8"/>
        <rFont val="ＭＳ Ｐゴシック"/>
        <family val="3"/>
        <charset val="128"/>
      </rPr>
      <t>　　　　　　　　　　　　　　　　　　　　　　</t>
    </r>
    <r>
      <rPr>
        <u/>
        <sz val="11"/>
        <color indexed="9"/>
        <rFont val="ＭＳ Ｐゴシック"/>
        <family val="3"/>
        <charset val="128"/>
      </rPr>
      <t>、</t>
    </r>
    <r>
      <rPr>
        <sz val="11"/>
        <color indexed="8"/>
        <rFont val="ＭＳ Ｐゴシック"/>
        <family val="3"/>
        <charset val="128"/>
      </rPr>
      <t>　　⑤電話番号</t>
    </r>
    <r>
      <rPr>
        <sz val="11"/>
        <color indexed="8"/>
        <rFont val="Calibri"/>
        <family val="2"/>
      </rPr>
      <t xml:space="preserve"> </t>
    </r>
    <r>
      <rPr>
        <u/>
        <sz val="11"/>
        <color indexed="8"/>
        <rFont val="ＭＳ Ｐゴシック"/>
        <family val="3"/>
        <charset val="128"/>
      </rPr>
      <t>　　　　　　　　　　　　　　　　　　　　　　</t>
    </r>
    <r>
      <rPr>
        <u/>
        <sz val="11"/>
        <color indexed="9"/>
        <rFont val="ＭＳ Ｐゴシック"/>
        <family val="3"/>
        <charset val="128"/>
      </rPr>
      <t>、</t>
    </r>
    <r>
      <rPr>
        <u/>
        <sz val="11"/>
        <color indexed="8"/>
        <rFont val="ＭＳ Ｐゴシック"/>
        <family val="3"/>
        <charset val="128"/>
      </rPr>
      <t>　</t>
    </r>
  </si>
  <si>
    <r>
      <t>　⑥住所　　　</t>
    </r>
    <r>
      <rPr>
        <u/>
        <sz val="11"/>
        <color indexed="8"/>
        <rFont val="ＭＳ Ｐゴシック"/>
        <family val="3"/>
        <charset val="128"/>
      </rPr>
      <t>　　　　　　　　　　　　　　　　　　　　　　　　　　　　　　　　　　　　　　　　　　　　　　　　　　　　　　　　</t>
    </r>
    <r>
      <rPr>
        <u/>
        <sz val="11"/>
        <color indexed="9"/>
        <rFont val="ＭＳ Ｐゴシック"/>
        <family val="3"/>
        <charset val="128"/>
      </rPr>
      <t>、</t>
    </r>
  </si>
  <si>
    <t>※　現金持参・現金書留めは受理しません。必ず金融機関に振込をお願いします。</t>
  </si>
  <si>
    <t>※　送金案内書・申込書・入金確認の３点が届いてから事務処理を開始します。</t>
  </si>
  <si>
    <t>※　連盟事務局への問合わせはメールで。電話の場合は14時から16時までにお願いします。</t>
  </si>
  <si>
    <t>ＳＡＪ会員</t>
    <phoneticPr fontId="28"/>
  </si>
  <si>
    <t>※手数料1,000円/人を差引き返金となります。</t>
    <rPh sb="1" eb="4">
      <t>テスウリョウ</t>
    </rPh>
    <rPh sb="9" eb="10">
      <t>エン</t>
    </rPh>
    <rPh sb="11" eb="12">
      <t>ニン</t>
    </rPh>
    <rPh sb="13" eb="15">
      <t>サシヒキ</t>
    </rPh>
    <rPh sb="16" eb="18">
      <t>ヘンキン</t>
    </rPh>
    <phoneticPr fontId="28"/>
  </si>
  <si>
    <r>
      <t>送金・書類送付　案内書　</t>
    </r>
    <r>
      <rPr>
        <u/>
        <sz val="10.5"/>
        <rFont val="Meiryo UI"/>
        <family val="3"/>
        <charset val="128"/>
      </rPr>
      <t>（2024版）</t>
    </r>
    <phoneticPr fontId="28"/>
  </si>
  <si>
    <t>男子Ｋ１</t>
    <rPh sb="0" eb="2">
      <t>ダンシ</t>
    </rPh>
    <phoneticPr fontId="28"/>
  </si>
  <si>
    <t>男子Ｋ２</t>
    <rPh sb="0" eb="2">
      <t>ダンシ</t>
    </rPh>
    <phoneticPr fontId="28"/>
  </si>
  <si>
    <t>女子Ｋ１</t>
    <rPh sb="0" eb="2">
      <t>ジョシ</t>
    </rPh>
    <phoneticPr fontId="28"/>
  </si>
  <si>
    <t>女子Ｋ２</t>
    <rPh sb="0" eb="2">
      <t>ジョシ</t>
    </rPh>
    <phoneticPr fontId="28"/>
  </si>
  <si>
    <t>クラス別</t>
    <rPh sb="3" eb="4">
      <t>ベツ</t>
    </rPh>
    <phoneticPr fontId="28"/>
  </si>
  <si>
    <t>人数</t>
    <rPh sb="0" eb="2">
      <t>ニンズウ</t>
    </rPh>
    <phoneticPr fontId="28"/>
  </si>
  <si>
    <t>金額</t>
    <rPh sb="0" eb="2">
      <t>キンガク</t>
    </rPh>
    <phoneticPr fontId="28"/>
  </si>
  <si>
    <t>№</t>
    <phoneticPr fontId="28"/>
  </si>
  <si>
    <t>　　　－</t>
    <phoneticPr fontId="28"/>
  </si>
  <si>
    <t>※　金融機関の振込票をもって領収書とさせていただきます。なお、領収書の必要な場合は返送用封筒に切手を貼付のうえ、住所氏名等を記入してください。</t>
    <phoneticPr fontId="28"/>
  </si>
  <si>
    <t>人数計</t>
    <rPh sb="0" eb="2">
      <t>ニンズウ</t>
    </rPh>
    <rPh sb="2" eb="3">
      <t>ケイ</t>
    </rPh>
    <phoneticPr fontId="28"/>
  </si>
  <si>
    <t>小計Ａ</t>
  </si>
  <si>
    <t>普通預金　№0339423</t>
    <phoneticPr fontId="28"/>
  </si>
  <si>
    <t>項目</t>
    <rPh sb="0" eb="2">
      <t>コウモク</t>
    </rPh>
    <phoneticPr fontId="28"/>
  </si>
  <si>
    <t>広島県ｼﾞｭﾆｱ・ｱﾙﾍﾟﾝｽｷｰ競技会
(K1/K2)</t>
    <rPh sb="0" eb="3">
      <t>ヒロシマケン</t>
    </rPh>
    <rPh sb="17" eb="20">
      <t>キョウギカイ</t>
    </rPh>
    <phoneticPr fontId="28"/>
  </si>
  <si>
    <t>クラブ№　：　　　　－　　　　</t>
    <phoneticPr fontId="28"/>
  </si>
  <si>
    <r>
      <t>【以下、</t>
    </r>
    <r>
      <rPr>
        <b/>
        <sz val="10.5"/>
        <color rgb="FFFF0000"/>
        <rFont val="Meiryo UI"/>
        <family val="3"/>
        <charset val="128"/>
      </rPr>
      <t>色付き部分のみ記入</t>
    </r>
    <r>
      <rPr>
        <b/>
        <sz val="10.5"/>
        <rFont val="Meiryo UI"/>
        <family val="3"/>
        <charset val="128"/>
      </rPr>
      <t>ください。】</t>
    </r>
    <rPh sb="1" eb="3">
      <t>イカ</t>
    </rPh>
    <rPh sb="4" eb="5">
      <t>イロ</t>
    </rPh>
    <rPh sb="5" eb="6">
      <t>ツ</t>
    </rPh>
    <rPh sb="7" eb="9">
      <t>ブブン</t>
    </rPh>
    <rPh sb="11" eb="13">
      <t>キニュウ</t>
    </rPh>
    <phoneticPr fontId="28"/>
  </si>
  <si>
    <t>（FAX：082-293-3227,TEL:082-293-3230）   メールアドレス:     jimu@ski-hiroshima.org</t>
    <phoneticPr fontId="28"/>
  </si>
  <si>
    <t>携帯電話　　　　　　　　ー　　　　　　　　　ー　　　　　　　</t>
    <phoneticPr fontId="28"/>
  </si>
  <si>
    <t>○　送金案内書を　　　　月　　　　日に（　メール・郵送　）（　済み・予定　）</t>
    <rPh sb="4" eb="6">
      <t>アンナイ</t>
    </rPh>
    <phoneticPr fontId="28"/>
  </si>
  <si>
    <t>合計</t>
    <rPh sb="0" eb="2">
      <t>ゴウケイ</t>
    </rPh>
    <phoneticPr fontId="28"/>
  </si>
  <si>
    <t>jimu@ski-hiroshima.org</t>
    <phoneticPr fontId="28"/>
  </si>
  <si>
    <t>氏　  　　名</t>
    <rPh sb="0" eb="1">
      <t>シ</t>
    </rPh>
    <rPh sb="6" eb="7">
      <t>ナ</t>
    </rPh>
    <phoneticPr fontId="28"/>
  </si>
  <si>
    <t>※  振込の際には、この送金案内書と振込票（写し・写真）を連盟事務局に送付してください。（メール・ＦＡＸ可）</t>
    <phoneticPr fontId="28"/>
  </si>
  <si>
    <t>【振込先】</t>
    <phoneticPr fontId="28"/>
  </si>
  <si>
    <t>〇広島銀行廿日市支店</t>
    <phoneticPr fontId="28"/>
  </si>
  <si>
    <t>〇郵便貯金</t>
    <rPh sb="1" eb="3">
      <t>ユウビン</t>
    </rPh>
    <rPh sb="3" eb="5">
      <t>チョキン</t>
    </rPh>
    <phoneticPr fontId="28"/>
  </si>
  <si>
    <t>№15190-38517971</t>
    <phoneticPr fontId="28"/>
  </si>
  <si>
    <t>※　加盟団体でとりまとめ、加盟団体名・送金者名及び連絡先も必ず記載をお願いします。（個人での送付はしないでください。）</t>
    <phoneticPr fontId="28"/>
  </si>
  <si>
    <r>
      <t>※　競技大会への申し込みは、2023年12月01日(金)から</t>
    </r>
    <r>
      <rPr>
        <b/>
        <sz val="10"/>
        <color rgb="FFFF0000"/>
        <rFont val="Meiryo UI"/>
        <family val="3"/>
        <charset val="128"/>
      </rPr>
      <t>2024年1月24日(水）必着</t>
    </r>
    <r>
      <rPr>
        <sz val="10"/>
        <rFont val="Meiryo UI"/>
        <family val="3"/>
        <charset val="128"/>
      </rPr>
      <t>でお願いします。</t>
    </r>
    <rPh sb="2" eb="4">
      <t>キョウギ</t>
    </rPh>
    <rPh sb="4" eb="6">
      <t>タイカイ</t>
    </rPh>
    <rPh sb="8" eb="9">
      <t>モウ</t>
    </rPh>
    <rPh sb="10" eb="11">
      <t>コ</t>
    </rPh>
    <rPh sb="18" eb="19">
      <t>ネン</t>
    </rPh>
    <rPh sb="21" eb="22">
      <t>ガツ</t>
    </rPh>
    <rPh sb="24" eb="25">
      <t>ニチ</t>
    </rPh>
    <rPh sb="26" eb="27">
      <t>キン</t>
    </rPh>
    <rPh sb="34" eb="35">
      <t>ネン</t>
    </rPh>
    <rPh sb="36" eb="37">
      <t>ガツ</t>
    </rPh>
    <rPh sb="39" eb="40">
      <t>ニチ</t>
    </rPh>
    <rPh sb="41" eb="42">
      <t>スイ</t>
    </rPh>
    <rPh sb="43" eb="45">
      <t>ヒッチャク</t>
    </rPh>
    <phoneticPr fontId="28"/>
  </si>
  <si>
    <t>○　費用は　（　広島銀行　・　郵便貯金　）に振込（　済み・予定　）　※振込済の場合は振込票（写し）も送付のこと　</t>
    <rPh sb="15" eb="19">
      <t>ユウビンチョキン</t>
    </rPh>
    <phoneticPr fontId="28"/>
  </si>
  <si>
    <t>種部別(選択)</t>
    <rPh sb="0" eb="1">
      <t>シュ</t>
    </rPh>
    <rPh sb="1" eb="3">
      <t>ブベツ</t>
    </rPh>
    <rPh sb="4" eb="6">
      <t>センタク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</si>
</sst>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;[Red]\-#,##0\ "/>
    <numFmt numFmtId="178" formatCode="&quot;¥&quot;#,##0_);[Red]\(&quot;¥&quot;#,##0\)"/>
    <numFmt numFmtId="179" formatCode="&quot;¥&quot;#,##0;[Red]&quot;¥&quot;#,##0"/>
  </numFmts>
  <fonts count="41"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u/>
      <sz val="10.5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0.5"/>
      <name val="ＭＳ Ｐ明朝"/>
      <family val="1"/>
      <charset val="128"/>
    </font>
    <font>
      <u/>
      <sz val="11"/>
      <color indexed="8"/>
      <name val="ＭＳ Ｐゴシック"/>
      <family val="3"/>
      <charset val="128"/>
    </font>
    <font>
      <sz val="11"/>
      <color indexed="8"/>
      <name val="Calibri"/>
      <family val="2"/>
    </font>
    <font>
      <u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6"/>
      <name val="Meiryo UI"/>
      <family val="3"/>
      <charset val="128"/>
    </font>
    <font>
      <u/>
      <sz val="10.5"/>
      <name val="Meiryo UI"/>
      <family val="3"/>
      <charset val="128"/>
    </font>
    <font>
      <sz val="6"/>
      <name val="ＭＳ Ｐゴシック"/>
      <family val="3"/>
      <charset val="128"/>
    </font>
    <font>
      <sz val="10.5"/>
      <name val="Meiryo UI"/>
      <family val="3"/>
      <charset val="128"/>
    </font>
    <font>
      <u/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b/>
      <u/>
      <sz val="9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u/>
      <sz val="9"/>
      <name val="Meiryo UI"/>
      <family val="3"/>
      <charset val="128"/>
    </font>
    <font>
      <b/>
      <sz val="14"/>
      <color theme="1"/>
      <name val="ＭＳ Ｐ明朝"/>
      <family val="1"/>
      <charset val="128"/>
    </font>
    <font>
      <b/>
      <sz val="10"/>
      <color rgb="FFFF0000"/>
      <name val="Meiryo UI"/>
      <family val="3"/>
      <charset val="128"/>
    </font>
    <font>
      <b/>
      <sz val="10.5"/>
      <name val="Meiryo UI"/>
      <family val="3"/>
      <charset val="128"/>
    </font>
    <font>
      <b/>
      <sz val="10.5"/>
      <color rgb="FFFF0000"/>
      <name val="Meiryo UI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</fills>
  <borders count="6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4" borderId="1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25" fillId="5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/>
    <xf numFmtId="38" fontId="25" fillId="0" borderId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</cellStyleXfs>
  <cellXfs count="1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9" fillId="0" borderId="0" xfId="0" applyFont="1"/>
    <xf numFmtId="0" fontId="27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/>
    <xf numFmtId="0" fontId="35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14" fontId="33" fillId="0" borderId="0" xfId="28" applyNumberFormat="1" applyFont="1" applyBorder="1" applyAlignment="1" applyProtection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2" xfId="0" applyFont="1" applyBorder="1"/>
    <xf numFmtId="38" fontId="29" fillId="0" borderId="0" xfId="34" applyFont="1"/>
    <xf numFmtId="38" fontId="1" fillId="0" borderId="0" xfId="34" applyFont="1"/>
    <xf numFmtId="0" fontId="1" fillId="0" borderId="3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18" borderId="46" xfId="0" applyFont="1" applyFill="1" applyBorder="1" applyAlignment="1">
      <alignment horizontal="center" vertical="center"/>
    </xf>
    <xf numFmtId="0" fontId="21" fillId="18" borderId="35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4" fontId="36" fillId="0" borderId="0" xfId="28" applyNumberFormat="1" applyFont="1" applyBorder="1" applyAlignment="1" applyProtection="1">
      <alignment horizontal="left" vertical="center" wrapText="1"/>
    </xf>
    <xf numFmtId="0" fontId="34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vertical="center"/>
      <protection locked="0"/>
    </xf>
    <xf numFmtId="0" fontId="34" fillId="20" borderId="10" xfId="0" applyFont="1" applyFill="1" applyBorder="1" applyAlignment="1" applyProtection="1">
      <alignment vertical="center"/>
      <protection locked="0"/>
    </xf>
    <xf numFmtId="0" fontId="29" fillId="20" borderId="0" xfId="0" applyFont="1" applyFill="1" applyProtection="1">
      <protection locked="0"/>
    </xf>
    <xf numFmtId="0" fontId="34" fillId="20" borderId="11" xfId="0" applyFont="1" applyFill="1" applyBorder="1" applyAlignment="1" applyProtection="1">
      <alignment vertical="center"/>
      <protection locked="0"/>
    </xf>
    <xf numFmtId="176" fontId="1" fillId="20" borderId="12" xfId="0" applyNumberFormat="1" applyFont="1" applyFill="1" applyBorder="1" applyAlignment="1" applyProtection="1">
      <alignment horizontal="center"/>
      <protection locked="0"/>
    </xf>
    <xf numFmtId="0" fontId="39" fillId="0" borderId="0" xfId="0" applyFont="1" applyAlignment="1">
      <alignment vertical="center"/>
    </xf>
    <xf numFmtId="0" fontId="3" fillId="20" borderId="21" xfId="0" applyFont="1" applyFill="1" applyBorder="1"/>
    <xf numFmtId="0" fontId="1" fillId="20" borderId="22" xfId="0" applyFont="1" applyFill="1" applyBorder="1"/>
    <xf numFmtId="0" fontId="1" fillId="20" borderId="29" xfId="0" applyFont="1" applyFill="1" applyBorder="1"/>
    <xf numFmtId="0" fontId="3" fillId="20" borderId="23" xfId="0" applyFont="1" applyFill="1" applyBorder="1" applyProtection="1">
      <protection locked="0"/>
    </xf>
    <xf numFmtId="0" fontId="1" fillId="20" borderId="0" xfId="0" applyFont="1" applyFill="1" applyProtection="1">
      <protection locked="0"/>
    </xf>
    <xf numFmtId="0" fontId="1" fillId="20" borderId="30" xfId="0" applyFont="1" applyFill="1" applyBorder="1" applyProtection="1">
      <protection locked="0"/>
    </xf>
    <xf numFmtId="0" fontId="3" fillId="20" borderId="24" xfId="0" applyFont="1" applyFill="1" applyBorder="1" applyAlignment="1" applyProtection="1">
      <alignment vertical="center"/>
      <protection locked="0"/>
    </xf>
    <xf numFmtId="0" fontId="1" fillId="20" borderId="25" xfId="0" applyFont="1" applyFill="1" applyBorder="1" applyAlignment="1" applyProtection="1">
      <alignment vertical="center"/>
      <protection locked="0"/>
    </xf>
    <xf numFmtId="0" fontId="1" fillId="20" borderId="31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20" borderId="11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horizontal="center"/>
      <protection locked="0"/>
    </xf>
    <xf numFmtId="6" fontId="1" fillId="0" borderId="0" xfId="34" applyNumberFormat="1" applyFont="1" applyFill="1" applyBorder="1" applyAlignment="1">
      <alignment horizontal="right" vertical="center"/>
    </xf>
    <xf numFmtId="0" fontId="1" fillId="0" borderId="0" xfId="0" applyFont="1" applyAlignment="1" applyProtection="1">
      <alignment horizontal="center"/>
      <protection locked="0"/>
    </xf>
    <xf numFmtId="0" fontId="21" fillId="0" borderId="0" xfId="0" applyFont="1" applyAlignment="1">
      <alignment vertical="center" textRotation="255"/>
    </xf>
    <xf numFmtId="0" fontId="21" fillId="0" borderId="0" xfId="0" applyFont="1" applyAlignment="1">
      <alignment vertical="center" wrapText="1"/>
    </xf>
    <xf numFmtId="0" fontId="1" fillId="0" borderId="45" xfId="0" applyFont="1" applyBorder="1" applyAlignment="1">
      <alignment horizontal="center" vertical="center"/>
    </xf>
    <xf numFmtId="6" fontId="1" fillId="0" borderId="27" xfId="34" applyNumberFormat="1" applyFont="1" applyBorder="1" applyAlignment="1">
      <alignment horizontal="right" vertical="center"/>
    </xf>
    <xf numFmtId="6" fontId="1" fillId="0" borderId="38" xfId="34" applyNumberFormat="1" applyFont="1" applyBorder="1" applyAlignment="1">
      <alignment horizontal="right" vertical="center"/>
    </xf>
    <xf numFmtId="6" fontId="1" fillId="0" borderId="41" xfId="34" applyNumberFormat="1" applyFont="1" applyBorder="1" applyAlignment="1">
      <alignment horizontal="right" vertical="center"/>
    </xf>
    <xf numFmtId="176" fontId="1" fillId="20" borderId="35" xfId="0" applyNumberFormat="1" applyFont="1" applyFill="1" applyBorder="1" applyAlignment="1" applyProtection="1">
      <alignment horizontal="center"/>
      <protection locked="0"/>
    </xf>
    <xf numFmtId="176" fontId="1" fillId="20" borderId="16" xfId="0" applyNumberFormat="1" applyFont="1" applyFill="1" applyBorder="1" applyAlignment="1" applyProtection="1">
      <alignment horizontal="center"/>
      <protection locked="0"/>
    </xf>
    <xf numFmtId="6" fontId="1" fillId="0" borderId="26" xfId="0" applyNumberFormat="1" applyFont="1" applyBorder="1"/>
    <xf numFmtId="0" fontId="34" fillId="0" borderId="0" xfId="0" applyFont="1" applyAlignment="1">
      <alignment horizontal="center" vertical="center"/>
    </xf>
    <xf numFmtId="0" fontId="34" fillId="20" borderId="0" xfId="0" applyFont="1" applyFill="1" applyAlignment="1">
      <alignment vertical="center"/>
    </xf>
    <xf numFmtId="0" fontId="29" fillId="20" borderId="0" xfId="0" applyFont="1" applyFill="1"/>
    <xf numFmtId="0" fontId="1" fillId="0" borderId="28" xfId="0" applyFont="1" applyBorder="1" applyAlignment="1">
      <alignment horizontal="center" vertical="center"/>
    </xf>
    <xf numFmtId="0" fontId="1" fillId="19" borderId="53" xfId="0" applyFont="1" applyFill="1" applyBorder="1" applyAlignment="1">
      <alignment horizontal="center" vertical="center"/>
    </xf>
    <xf numFmtId="0" fontId="21" fillId="0" borderId="36" xfId="0" applyFont="1" applyBorder="1" applyAlignment="1">
      <alignment horizontal="center"/>
    </xf>
    <xf numFmtId="0" fontId="1" fillId="19" borderId="53" xfId="0" applyFont="1" applyFill="1" applyBorder="1" applyAlignment="1">
      <alignment horizontal="center"/>
    </xf>
    <xf numFmtId="6" fontId="21" fillId="0" borderId="54" xfId="34" applyNumberFormat="1" applyFont="1" applyBorder="1" applyAlignment="1">
      <alignment horizontal="center"/>
    </xf>
    <xf numFmtId="0" fontId="1" fillId="19" borderId="55" xfId="0" applyFont="1" applyFill="1" applyBorder="1" applyAlignment="1">
      <alignment horizontal="center" vertical="center"/>
    </xf>
    <xf numFmtId="0" fontId="1" fillId="19" borderId="37" xfId="0" applyFont="1" applyFill="1" applyBorder="1" applyAlignment="1">
      <alignment horizontal="center" vertical="center"/>
    </xf>
    <xf numFmtId="0" fontId="1" fillId="19" borderId="50" xfId="0" applyFont="1" applyFill="1" applyBorder="1" applyAlignment="1">
      <alignment horizontal="center" vertical="center"/>
    </xf>
    <xf numFmtId="0" fontId="1" fillId="19" borderId="56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/>
    </xf>
    <xf numFmtId="0" fontId="34" fillId="20" borderId="10" xfId="0" applyFont="1" applyFill="1" applyBorder="1" applyAlignment="1">
      <alignment vertical="center"/>
    </xf>
    <xf numFmtId="56" fontId="34" fillId="20" borderId="10" xfId="0" applyNumberFormat="1" applyFont="1" applyFill="1" applyBorder="1" applyAlignment="1">
      <alignment horizontal="center" vertical="center"/>
    </xf>
    <xf numFmtId="14" fontId="13" fillId="0" borderId="0" xfId="28" applyNumberFormat="1" applyBorder="1" applyAlignment="1" applyProtection="1">
      <alignment vertical="center" wrapText="1"/>
    </xf>
    <xf numFmtId="0" fontId="13" fillId="0" borderId="0" xfId="28" applyAlignment="1" applyProtection="1">
      <alignment vertical="center"/>
    </xf>
    <xf numFmtId="0" fontId="1" fillId="18" borderId="48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6" fontId="21" fillId="0" borderId="0" xfId="34" applyNumberFormat="1" applyFont="1" applyBorder="1" applyAlignment="1">
      <alignment horizontal="center" vertical="center"/>
    </xf>
    <xf numFmtId="179" fontId="37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1" fillId="0" borderId="34" xfId="0" applyFont="1" applyBorder="1" applyAlignment="1">
      <alignment horizontal="center" vertical="center" textRotation="255" wrapText="1"/>
    </xf>
    <xf numFmtId="0" fontId="21" fillId="0" borderId="44" xfId="0" applyFont="1" applyBorder="1" applyAlignment="1">
      <alignment horizontal="center" vertical="center" textRotation="255" wrapText="1"/>
    </xf>
    <xf numFmtId="0" fontId="21" fillId="0" borderId="43" xfId="0" applyFont="1" applyBorder="1" applyAlignment="1">
      <alignment horizontal="center" vertical="center" textRotation="255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1" fillId="18" borderId="17" xfId="0" applyFont="1" applyFill="1" applyBorder="1" applyAlignment="1">
      <alignment horizontal="center" vertical="center"/>
    </xf>
    <xf numFmtId="0" fontId="1" fillId="18" borderId="18" xfId="0" applyFont="1" applyFill="1" applyBorder="1" applyAlignment="1">
      <alignment horizontal="center" vertical="center"/>
    </xf>
    <xf numFmtId="0" fontId="1" fillId="18" borderId="46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8" fontId="1" fillId="0" borderId="14" xfId="0" applyNumberFormat="1" applyFont="1" applyBorder="1" applyAlignment="1">
      <alignment horizontal="center" vertical="center"/>
    </xf>
    <xf numFmtId="178" fontId="1" fillId="0" borderId="16" xfId="0" applyNumberFormat="1" applyFont="1" applyBorder="1" applyAlignment="1">
      <alignment horizontal="center" vertical="center"/>
    </xf>
    <xf numFmtId="178" fontId="1" fillId="0" borderId="36" xfId="0" applyNumberFormat="1" applyFont="1" applyBorder="1" applyAlignment="1">
      <alignment horizontal="center" vertical="center"/>
    </xf>
    <xf numFmtId="0" fontId="34" fillId="20" borderId="10" xfId="0" applyFont="1" applyFill="1" applyBorder="1" applyAlignment="1" applyProtection="1">
      <alignment horizontal="left" vertical="center"/>
      <protection locked="0"/>
    </xf>
    <xf numFmtId="0" fontId="34" fillId="20" borderId="11" xfId="0" applyFont="1" applyFill="1" applyBorder="1" applyAlignment="1" applyProtection="1">
      <alignment horizontal="left" vertical="center"/>
      <protection locked="0"/>
    </xf>
    <xf numFmtId="178" fontId="21" fillId="0" borderId="58" xfId="34" applyNumberFormat="1" applyFont="1" applyBorder="1" applyAlignment="1">
      <alignment horizontal="center" vertical="center"/>
    </xf>
    <xf numFmtId="178" fontId="21" fillId="0" borderId="60" xfId="34" applyNumberFormat="1" applyFont="1" applyBorder="1" applyAlignment="1">
      <alignment horizontal="center" vertical="center"/>
    </xf>
    <xf numFmtId="178" fontId="21" fillId="0" borderId="54" xfId="34" applyNumberFormat="1" applyFont="1" applyBorder="1" applyAlignment="1">
      <alignment horizontal="center" vertical="center"/>
    </xf>
    <xf numFmtId="0" fontId="1" fillId="20" borderId="13" xfId="0" applyFont="1" applyFill="1" applyBorder="1" applyAlignment="1">
      <alignment horizontal="center" vertical="center"/>
    </xf>
    <xf numFmtId="0" fontId="1" fillId="20" borderId="15" xfId="0" applyFont="1" applyFill="1" applyBorder="1" applyAlignment="1">
      <alignment horizontal="center" vertical="center"/>
    </xf>
    <xf numFmtId="0" fontId="1" fillId="20" borderId="40" xfId="0" applyFont="1" applyFill="1" applyBorder="1" applyAlignment="1">
      <alignment horizontal="center" vertical="center"/>
    </xf>
    <xf numFmtId="0" fontId="1" fillId="20" borderId="52" xfId="0" applyFont="1" applyFill="1" applyBorder="1" applyAlignment="1">
      <alignment horizontal="center" vertical="center"/>
    </xf>
    <xf numFmtId="0" fontId="1" fillId="0" borderId="57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18" borderId="49" xfId="0" applyFont="1" applyFill="1" applyBorder="1" applyAlignment="1">
      <alignment horizontal="center" vertical="center"/>
    </xf>
    <xf numFmtId="0" fontId="1" fillId="18" borderId="47" xfId="0" applyFont="1" applyFill="1" applyBorder="1" applyAlignment="1">
      <alignment horizontal="center" vertical="center"/>
    </xf>
    <xf numFmtId="0" fontId="1" fillId="20" borderId="50" xfId="0" applyFont="1" applyFill="1" applyBorder="1" applyAlignment="1">
      <alignment horizontal="center" vertical="center"/>
    </xf>
    <xf numFmtId="0" fontId="1" fillId="20" borderId="51" xfId="0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良い" xfId="44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1</xdr:col>
      <xdr:colOff>495300</xdr:colOff>
      <xdr:row>1</xdr:row>
      <xdr:rowOff>142875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1D1C715C-E07A-4009-8CA5-C3FEA2AD0A68}"/>
            </a:ext>
          </a:extLst>
        </xdr:cNvPr>
        <xdr:cNvSpPr txBox="1">
          <a:spLocks noChangeArrowheads="1"/>
        </xdr:cNvSpPr>
      </xdr:nvSpPr>
      <xdr:spPr bwMode="auto">
        <a:xfrm>
          <a:off x="76200" y="57150"/>
          <a:ext cx="76200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強 化 AP</a:t>
          </a:r>
        </a:p>
      </xdr:txBody>
    </xdr:sp>
    <xdr:clientData/>
  </xdr:twoCellAnchor>
  <xdr:twoCellAnchor>
    <xdr:from>
      <xdr:col>0</xdr:col>
      <xdr:colOff>76200</xdr:colOff>
      <xdr:row>0</xdr:row>
      <xdr:rowOff>57150</xdr:rowOff>
    </xdr:from>
    <xdr:to>
      <xdr:col>1</xdr:col>
      <xdr:colOff>742950</xdr:colOff>
      <xdr:row>1</xdr:row>
      <xdr:rowOff>142875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5ECFB990-72D1-4ACF-8E8F-1DF3D164BB23}"/>
            </a:ext>
          </a:extLst>
        </xdr:cNvPr>
        <xdr:cNvSpPr txBox="1">
          <a:spLocks noChangeArrowheads="1"/>
        </xdr:cNvSpPr>
      </xdr:nvSpPr>
      <xdr:spPr bwMode="auto">
        <a:xfrm>
          <a:off x="76200" y="57150"/>
          <a:ext cx="10096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強 化 AP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</a:t>
          </a:r>
        </a:p>
        <a:p>
          <a:pPr algn="ctr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38</xdr:row>
      <xdr:rowOff>66674</xdr:rowOff>
    </xdr:from>
    <xdr:to>
      <xdr:col>10</xdr:col>
      <xdr:colOff>47625</xdr:colOff>
      <xdr:row>41</xdr:row>
      <xdr:rowOff>19049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32A1B6DD-133C-4270-A4CD-D8AE0D8DB2C7}"/>
            </a:ext>
          </a:extLst>
        </xdr:cNvPr>
        <xdr:cNvSpPr/>
      </xdr:nvSpPr>
      <xdr:spPr>
        <a:xfrm>
          <a:off x="342900" y="7477124"/>
          <a:ext cx="6438900" cy="447675"/>
        </a:xfrm>
        <a:prstGeom prst="roundRect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mu@ski-hiroshim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8340D-986F-4BF3-BC0D-1FAA56C9370C}">
  <sheetPr>
    <pageSetUpPr fitToPage="1"/>
  </sheetPr>
  <dimension ref="A1:IX65"/>
  <sheetViews>
    <sheetView tabSelected="1" topLeftCell="A5" workbookViewId="0">
      <selection activeCell="M26" sqref="M26"/>
    </sheetView>
  </sheetViews>
  <sheetFormatPr defaultRowHeight="12.75"/>
  <cols>
    <col min="1" max="1" width="4.5" style="1" customWidth="1"/>
    <col min="2" max="2" width="14" style="1" customWidth="1"/>
    <col min="3" max="4" width="9.625" style="1" customWidth="1"/>
    <col min="5" max="5" width="6.25" style="1" customWidth="1"/>
    <col min="6" max="6" width="8.625" style="1" customWidth="1"/>
    <col min="7" max="7" width="11.625" style="1" customWidth="1"/>
    <col min="8" max="9" width="11.125" style="1" customWidth="1"/>
    <col min="10" max="10" width="1.875" style="1" customWidth="1"/>
    <col min="11" max="11" width="9" style="1"/>
    <col min="12" max="12" width="7.5" style="1" customWidth="1"/>
    <col min="13" max="13" width="6.25" style="1" customWidth="1"/>
    <col min="14" max="14" width="8.125" style="1" customWidth="1"/>
    <col min="15" max="15" width="7.25" style="1" customWidth="1"/>
    <col min="16" max="16" width="9.125" style="18" hidden="1" customWidth="1"/>
    <col min="17" max="17" width="9.625" style="1" customWidth="1"/>
    <col min="18" max="18" width="5.625" style="1" customWidth="1"/>
    <col min="19" max="19" width="8.625" style="1" customWidth="1"/>
    <col min="20" max="20" width="12" style="1" customWidth="1"/>
    <col min="21" max="16384" width="9" style="1"/>
  </cols>
  <sheetData>
    <row r="1" spans="1:16" s="6" customFormat="1" ht="16.5" customHeight="1">
      <c r="A1" s="82" t="s">
        <v>22</v>
      </c>
      <c r="B1" s="82"/>
      <c r="C1" s="82"/>
      <c r="D1" s="82"/>
      <c r="E1" s="82"/>
      <c r="F1" s="82"/>
      <c r="G1" s="82"/>
      <c r="H1" s="82"/>
      <c r="I1" s="82"/>
      <c r="J1" s="82"/>
      <c r="K1" s="82"/>
      <c r="P1" s="17"/>
    </row>
    <row r="2" spans="1:16" s="6" customFormat="1" ht="16.5" customHeight="1">
      <c r="A2" s="5"/>
      <c r="B2" s="7"/>
      <c r="C2" s="7"/>
      <c r="D2" s="7"/>
      <c r="E2" s="7"/>
      <c r="F2" s="7"/>
      <c r="G2" s="7"/>
      <c r="H2" s="7"/>
      <c r="I2" s="84"/>
      <c r="J2" s="84"/>
      <c r="P2" s="17"/>
    </row>
    <row r="3" spans="1:16" s="6" customFormat="1" ht="15" customHeight="1">
      <c r="A3" s="83" t="s">
        <v>0</v>
      </c>
      <c r="B3" s="83"/>
      <c r="C3" s="8" t="s">
        <v>40</v>
      </c>
      <c r="D3" s="9"/>
      <c r="E3" s="9"/>
      <c r="F3" s="9"/>
      <c r="G3" s="9"/>
      <c r="H3" s="9"/>
      <c r="I3" s="14"/>
      <c r="J3" s="14"/>
      <c r="P3" s="17"/>
    </row>
    <row r="4" spans="1:16" s="6" customFormat="1" ht="6" customHeight="1">
      <c r="A4" s="9"/>
      <c r="B4" s="9"/>
      <c r="C4" s="9"/>
      <c r="D4" s="9"/>
      <c r="E4" s="9"/>
      <c r="F4" s="9"/>
      <c r="G4" s="9"/>
      <c r="H4" s="9"/>
      <c r="I4" s="9"/>
      <c r="J4" s="9"/>
      <c r="P4" s="17"/>
    </row>
    <row r="5" spans="1:16" s="6" customFormat="1" ht="18" customHeight="1">
      <c r="A5" s="31" t="s">
        <v>39</v>
      </c>
      <c r="B5" s="9"/>
      <c r="C5" s="9"/>
      <c r="D5" s="9"/>
      <c r="E5" s="9"/>
      <c r="F5" s="9"/>
      <c r="G5" s="9"/>
      <c r="H5" s="9"/>
      <c r="I5" s="9"/>
      <c r="J5" s="9"/>
    </row>
    <row r="6" spans="1:16" s="6" customFormat="1" ht="18" customHeight="1">
      <c r="A6" s="104" t="s">
        <v>38</v>
      </c>
      <c r="B6" s="104"/>
      <c r="C6" s="104"/>
      <c r="D6" s="104"/>
      <c r="E6" s="25"/>
      <c r="F6" s="27" t="s">
        <v>1</v>
      </c>
      <c r="G6" s="28"/>
      <c r="H6" s="27"/>
      <c r="I6" s="27"/>
    </row>
    <row r="7" spans="1:16" s="6" customFormat="1" ht="18" customHeight="1">
      <c r="A7" s="105" t="s">
        <v>2</v>
      </c>
      <c r="B7" s="105"/>
      <c r="C7" s="105"/>
      <c r="D7" s="105"/>
      <c r="E7" s="26"/>
      <c r="F7" s="29" t="s">
        <v>3</v>
      </c>
      <c r="G7" s="43" t="s">
        <v>31</v>
      </c>
      <c r="H7" s="29"/>
      <c r="I7" s="29"/>
    </row>
    <row r="8" spans="1:16" s="6" customFormat="1" ht="18" customHeight="1">
      <c r="A8" s="105" t="s">
        <v>4</v>
      </c>
      <c r="B8" s="105"/>
      <c r="C8" s="105"/>
      <c r="D8" s="105"/>
      <c r="E8" s="26"/>
      <c r="F8" s="105" t="s">
        <v>41</v>
      </c>
      <c r="G8" s="105"/>
      <c r="H8" s="105"/>
      <c r="I8" s="105"/>
    </row>
    <row r="9" spans="1:16" s="6" customFormat="1" ht="16.5" customHeight="1">
      <c r="A9" s="70" t="s">
        <v>53</v>
      </c>
      <c r="B9" s="71"/>
      <c r="C9" s="70"/>
      <c r="D9" s="70"/>
      <c r="E9" s="70"/>
      <c r="F9" s="70"/>
      <c r="G9" s="70"/>
      <c r="H9" s="70"/>
      <c r="I9" s="70"/>
      <c r="K9" s="11"/>
    </row>
    <row r="10" spans="1:16" s="6" customFormat="1" ht="16.5" customHeight="1" thickBot="1">
      <c r="A10" s="58" t="s">
        <v>42</v>
      </c>
      <c r="B10" s="59"/>
      <c r="C10" s="59"/>
      <c r="D10" s="59"/>
      <c r="E10" s="59"/>
      <c r="F10" s="59"/>
      <c r="G10" s="58"/>
      <c r="H10" s="58"/>
      <c r="I10" s="58"/>
      <c r="J10" s="10"/>
      <c r="K10" s="11"/>
    </row>
    <row r="11" spans="1:16" s="2" customFormat="1" ht="16.5" customHeight="1" thickBot="1">
      <c r="A11" s="97" t="s">
        <v>5</v>
      </c>
      <c r="B11" s="98"/>
      <c r="C11" s="98"/>
      <c r="D11" s="99"/>
      <c r="E11" s="21" t="s">
        <v>30</v>
      </c>
      <c r="F11" s="117" t="s">
        <v>45</v>
      </c>
      <c r="G11" s="118"/>
      <c r="H11" s="22" t="s">
        <v>54</v>
      </c>
      <c r="I11" s="74" t="s">
        <v>7</v>
      </c>
      <c r="J11" s="6"/>
    </row>
    <row r="12" spans="1:16" ht="16.5" customHeight="1">
      <c r="A12" s="85" t="s">
        <v>20</v>
      </c>
      <c r="B12" s="88" t="s">
        <v>37</v>
      </c>
      <c r="C12" s="89"/>
      <c r="D12" s="90"/>
      <c r="E12" s="23">
        <v>1</v>
      </c>
      <c r="F12" s="119"/>
      <c r="G12" s="120"/>
      <c r="H12" s="54"/>
      <c r="I12" s="51">
        <f>IF(H12="",0,3000)</f>
        <v>0</v>
      </c>
      <c r="P12" s="16" t="str">
        <f>IF(F12="","",H12)</f>
        <v/>
      </c>
    </row>
    <row r="13" spans="1:16" ht="16.5" customHeight="1">
      <c r="A13" s="86"/>
      <c r="B13" s="91"/>
      <c r="C13" s="92"/>
      <c r="D13" s="93"/>
      <c r="E13" s="3">
        <v>2</v>
      </c>
      <c r="F13" s="109"/>
      <c r="G13" s="110"/>
      <c r="H13" s="30"/>
      <c r="I13" s="52">
        <f t="shared" ref="I13:I21" si="0">IF(H13="",0,3000)</f>
        <v>0</v>
      </c>
      <c r="P13" s="16" t="str">
        <f t="shared" ref="P13:P21" si="1">IF(F13="","",H13)</f>
        <v/>
      </c>
    </row>
    <row r="14" spans="1:16" ht="16.5" customHeight="1">
      <c r="A14" s="86"/>
      <c r="B14" s="91"/>
      <c r="C14" s="92"/>
      <c r="D14" s="93"/>
      <c r="E14" s="3">
        <v>3</v>
      </c>
      <c r="F14" s="109"/>
      <c r="G14" s="110"/>
      <c r="H14" s="30"/>
      <c r="I14" s="52">
        <f t="shared" si="0"/>
        <v>0</v>
      </c>
      <c r="P14" s="16" t="str">
        <f t="shared" si="1"/>
        <v/>
      </c>
    </row>
    <row r="15" spans="1:16" ht="16.5" customHeight="1">
      <c r="A15" s="86"/>
      <c r="B15" s="91"/>
      <c r="C15" s="92"/>
      <c r="D15" s="93"/>
      <c r="E15" s="3">
        <v>4</v>
      </c>
      <c r="F15" s="109"/>
      <c r="G15" s="110"/>
      <c r="H15" s="30"/>
      <c r="I15" s="52">
        <f t="shared" si="0"/>
        <v>0</v>
      </c>
      <c r="P15" s="16" t="str">
        <f t="shared" si="1"/>
        <v/>
      </c>
    </row>
    <row r="16" spans="1:16" ht="16.5" customHeight="1">
      <c r="A16" s="86"/>
      <c r="B16" s="91"/>
      <c r="C16" s="92"/>
      <c r="D16" s="93"/>
      <c r="E16" s="3">
        <v>5</v>
      </c>
      <c r="F16" s="109"/>
      <c r="G16" s="110"/>
      <c r="H16" s="30"/>
      <c r="I16" s="52">
        <f t="shared" si="0"/>
        <v>0</v>
      </c>
      <c r="P16" s="16" t="str">
        <f t="shared" si="1"/>
        <v/>
      </c>
    </row>
    <row r="17" spans="1:16" ht="16.5" customHeight="1">
      <c r="A17" s="86"/>
      <c r="B17" s="91"/>
      <c r="C17" s="92"/>
      <c r="D17" s="93"/>
      <c r="E17" s="3">
        <v>6</v>
      </c>
      <c r="F17" s="109"/>
      <c r="G17" s="110"/>
      <c r="H17" s="30"/>
      <c r="I17" s="52">
        <f t="shared" si="0"/>
        <v>0</v>
      </c>
      <c r="P17" s="16" t="str">
        <f t="shared" si="1"/>
        <v/>
      </c>
    </row>
    <row r="18" spans="1:16" ht="16.5" customHeight="1">
      <c r="A18" s="86"/>
      <c r="B18" s="91"/>
      <c r="C18" s="92"/>
      <c r="D18" s="93"/>
      <c r="E18" s="3">
        <v>7</v>
      </c>
      <c r="F18" s="109"/>
      <c r="G18" s="110"/>
      <c r="H18" s="30"/>
      <c r="I18" s="52">
        <f t="shared" si="0"/>
        <v>0</v>
      </c>
      <c r="M18" s="26"/>
      <c r="N18" s="26"/>
      <c r="O18" s="26"/>
      <c r="P18" s="16" t="str">
        <f t="shared" si="1"/>
        <v/>
      </c>
    </row>
    <row r="19" spans="1:16" ht="16.5" customHeight="1">
      <c r="A19" s="86"/>
      <c r="B19" s="91"/>
      <c r="C19" s="92"/>
      <c r="D19" s="93"/>
      <c r="E19" s="3">
        <v>8</v>
      </c>
      <c r="F19" s="109"/>
      <c r="G19" s="110"/>
      <c r="H19" s="30"/>
      <c r="I19" s="52">
        <f t="shared" si="0"/>
        <v>0</v>
      </c>
      <c r="M19" s="26"/>
      <c r="N19" s="26"/>
      <c r="O19" s="26"/>
      <c r="P19" s="16" t="str">
        <f t="shared" si="1"/>
        <v/>
      </c>
    </row>
    <row r="20" spans="1:16" ht="16.5" customHeight="1">
      <c r="A20" s="86"/>
      <c r="B20" s="91"/>
      <c r="C20" s="92"/>
      <c r="D20" s="93"/>
      <c r="E20" s="3">
        <v>9</v>
      </c>
      <c r="F20" s="109"/>
      <c r="G20" s="110"/>
      <c r="H20" s="30"/>
      <c r="I20" s="52">
        <f t="shared" si="0"/>
        <v>0</v>
      </c>
      <c r="M20" s="26"/>
      <c r="N20" s="26"/>
      <c r="O20" s="26"/>
      <c r="P20" s="16" t="str">
        <f t="shared" si="1"/>
        <v/>
      </c>
    </row>
    <row r="21" spans="1:16" ht="16.5" customHeight="1" thickBot="1">
      <c r="A21" s="87"/>
      <c r="B21" s="94"/>
      <c r="C21" s="95"/>
      <c r="D21" s="96"/>
      <c r="E21" s="19">
        <v>10</v>
      </c>
      <c r="F21" s="111"/>
      <c r="G21" s="112"/>
      <c r="H21" s="55"/>
      <c r="I21" s="53">
        <f t="shared" si="0"/>
        <v>0</v>
      </c>
      <c r="P21" s="16" t="str">
        <f t="shared" si="1"/>
        <v/>
      </c>
    </row>
    <row r="22" spans="1:16" ht="16.5" customHeight="1" thickBot="1">
      <c r="A22" s="15"/>
      <c r="B22" s="15"/>
      <c r="C22" s="15"/>
      <c r="D22" s="15"/>
      <c r="E22" s="15"/>
      <c r="F22" s="15"/>
      <c r="G22" s="15"/>
      <c r="H22" s="50" t="s">
        <v>43</v>
      </c>
      <c r="I22" s="56">
        <f>SUM(I12:I21)</f>
        <v>0</v>
      </c>
      <c r="P22" s="1"/>
    </row>
    <row r="23" spans="1:16" s="2" customFormat="1" ht="16.5" customHeight="1" thickBot="1">
      <c r="A23" s="79"/>
      <c r="B23" s="79"/>
      <c r="C23" s="79"/>
      <c r="D23" s="79"/>
      <c r="E23" s="15"/>
      <c r="F23" s="15"/>
      <c r="G23" s="15"/>
      <c r="H23" s="44"/>
      <c r="I23" s="79"/>
      <c r="J23" s="79"/>
    </row>
    <row r="24" spans="1:16" ht="16.5" customHeight="1">
      <c r="A24" s="48"/>
      <c r="C24" s="65" t="s">
        <v>6</v>
      </c>
      <c r="D24" s="66" t="s">
        <v>36</v>
      </c>
      <c r="E24" s="66" t="s">
        <v>33</v>
      </c>
      <c r="F24" s="67" t="s">
        <v>27</v>
      </c>
      <c r="G24" s="66" t="s">
        <v>28</v>
      </c>
      <c r="H24" s="66" t="s">
        <v>29</v>
      </c>
      <c r="I24" s="68" t="s">
        <v>8</v>
      </c>
      <c r="P24" s="1"/>
    </row>
    <row r="25" spans="1:16" ht="16.5" customHeight="1">
      <c r="A25" s="48"/>
      <c r="C25" s="113"/>
      <c r="D25" s="100" t="s">
        <v>9</v>
      </c>
      <c r="E25" s="100">
        <f>G25+G26</f>
        <v>0</v>
      </c>
      <c r="F25" s="3" t="s">
        <v>23</v>
      </c>
      <c r="G25" s="20">
        <f>COUNTIF(P12:P22,"男子Ｋ１")</f>
        <v>0</v>
      </c>
      <c r="H25" s="101">
        <v>3000</v>
      </c>
      <c r="I25" s="106">
        <f>3000*E25</f>
        <v>0</v>
      </c>
      <c r="P25" s="1"/>
    </row>
    <row r="26" spans="1:16" ht="16.5" customHeight="1">
      <c r="A26" s="48"/>
      <c r="C26" s="114"/>
      <c r="D26" s="78"/>
      <c r="E26" s="78"/>
      <c r="F26" s="3" t="s">
        <v>24</v>
      </c>
      <c r="G26" s="20">
        <f>COUNTIF(P12:P21,"男子Ｋ２")</f>
        <v>0</v>
      </c>
      <c r="H26" s="102"/>
      <c r="I26" s="107"/>
      <c r="P26" s="1"/>
    </row>
    <row r="27" spans="1:16" ht="16.5" customHeight="1">
      <c r="A27" s="48"/>
      <c r="C27" s="113"/>
      <c r="D27" s="100" t="s">
        <v>10</v>
      </c>
      <c r="E27" s="100">
        <f>G27+G28</f>
        <v>0</v>
      </c>
      <c r="F27" s="3" t="s">
        <v>25</v>
      </c>
      <c r="G27" s="20">
        <f>COUNTIF(P12:P21,"女子Ｋ１")</f>
        <v>0</v>
      </c>
      <c r="H27" s="101">
        <v>3000</v>
      </c>
      <c r="I27" s="106">
        <f>H27*E27</f>
        <v>0</v>
      </c>
      <c r="P27" s="1"/>
    </row>
    <row r="28" spans="1:16" ht="16.5" customHeight="1" thickBot="1">
      <c r="A28" s="48"/>
      <c r="C28" s="115"/>
      <c r="D28" s="116"/>
      <c r="E28" s="116"/>
      <c r="F28" s="19" t="s">
        <v>26</v>
      </c>
      <c r="G28" s="69">
        <f>COUNTIF(P12:P21,"女子Ｋ２")</f>
        <v>0</v>
      </c>
      <c r="H28" s="103"/>
      <c r="I28" s="108"/>
      <c r="P28" s="1"/>
    </row>
    <row r="29" spans="1:16" ht="16.5" customHeight="1" thickBot="1">
      <c r="A29" s="48"/>
      <c r="E29" s="60"/>
      <c r="F29" s="61" t="s">
        <v>33</v>
      </c>
      <c r="G29" s="62">
        <f>SUM(G25:G28)</f>
        <v>0</v>
      </c>
      <c r="H29" s="63" t="s">
        <v>34</v>
      </c>
      <c r="I29" s="64">
        <f>SUM(I25:I28)</f>
        <v>0</v>
      </c>
      <c r="P29" s="1"/>
    </row>
    <row r="30" spans="1:16" ht="16.5" customHeight="1">
      <c r="A30" s="48"/>
      <c r="B30" s="49"/>
      <c r="C30" s="49"/>
      <c r="D30" s="49"/>
      <c r="E30" s="15"/>
      <c r="F30" s="15"/>
      <c r="G30" s="45"/>
      <c r="H30" s="47"/>
      <c r="I30" s="46"/>
      <c r="J30" s="41"/>
      <c r="P30" s="1"/>
    </row>
    <row r="31" spans="1:16" ht="12.75" customHeight="1">
      <c r="A31" s="12" t="s">
        <v>17</v>
      </c>
      <c r="B31" s="12"/>
      <c r="C31" s="12"/>
      <c r="D31" s="12"/>
      <c r="E31" s="12"/>
      <c r="F31" s="12"/>
      <c r="G31" s="6"/>
      <c r="H31" s="6"/>
      <c r="I31" s="6"/>
      <c r="J31" s="6"/>
      <c r="K31" s="6"/>
      <c r="P31" s="1"/>
    </row>
    <row r="32" spans="1:16" ht="12.75" customHeight="1">
      <c r="A32" s="81" t="s">
        <v>46</v>
      </c>
      <c r="B32" s="81"/>
      <c r="C32" s="81"/>
      <c r="D32" s="81"/>
      <c r="E32" s="81"/>
      <c r="F32" s="81"/>
      <c r="G32" s="81"/>
      <c r="H32" s="81"/>
      <c r="I32" s="81"/>
      <c r="J32" s="81"/>
      <c r="K32" s="6"/>
      <c r="L32" s="6"/>
      <c r="P32" s="1"/>
    </row>
    <row r="33" spans="1:23" s="6" customFormat="1" ht="12.75" customHeight="1">
      <c r="A33" s="12" t="s">
        <v>51</v>
      </c>
      <c r="B33" s="13"/>
      <c r="C33" s="13"/>
      <c r="D33" s="13"/>
      <c r="E33" s="13"/>
      <c r="F33" s="13"/>
      <c r="G33" s="13"/>
      <c r="O33" s="4"/>
      <c r="P33" s="4"/>
      <c r="Q33" s="4"/>
      <c r="V33" s="1"/>
      <c r="W33" s="1"/>
    </row>
    <row r="34" spans="1:23" ht="12.75" customHeight="1">
      <c r="A34" s="81" t="s">
        <v>18</v>
      </c>
      <c r="B34" s="81"/>
      <c r="C34" s="81"/>
      <c r="D34" s="81"/>
      <c r="E34" s="81"/>
      <c r="F34" s="81"/>
      <c r="G34" s="81"/>
      <c r="H34" s="6"/>
      <c r="I34" s="6"/>
      <c r="J34" s="6"/>
      <c r="K34" s="6"/>
      <c r="L34" s="6"/>
      <c r="P34" s="1"/>
    </row>
    <row r="35" spans="1:23" ht="12.75" customHeight="1">
      <c r="A35" s="81" t="s">
        <v>32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13"/>
      <c r="P35" s="1"/>
    </row>
    <row r="36" spans="1:23" ht="12.75" customHeight="1">
      <c r="A36" s="10" t="s">
        <v>19</v>
      </c>
      <c r="B36" s="10"/>
      <c r="C36" s="10"/>
      <c r="D36" s="10"/>
      <c r="E36" s="10"/>
      <c r="F36" s="10"/>
      <c r="G36" s="10"/>
      <c r="H36" s="73" t="s">
        <v>44</v>
      </c>
      <c r="I36" s="72"/>
      <c r="J36" s="72"/>
      <c r="K36" s="72"/>
      <c r="L36" s="72"/>
      <c r="P36" s="1"/>
    </row>
    <row r="37" spans="1:23" ht="12.75" customHeight="1">
      <c r="A37" s="80" t="s">
        <v>52</v>
      </c>
      <c r="B37" s="80"/>
      <c r="C37" s="80"/>
      <c r="D37" s="80"/>
      <c r="E37" s="80"/>
      <c r="F37" s="80"/>
      <c r="G37" s="80"/>
      <c r="H37" s="80"/>
      <c r="L37" s="24"/>
      <c r="P37" s="1"/>
    </row>
    <row r="38" spans="1:23" ht="5.25" customHeight="1">
      <c r="P38" s="1"/>
    </row>
    <row r="39" spans="1:23" ht="6" customHeight="1">
      <c r="F39" s="76"/>
      <c r="G39" s="76"/>
      <c r="H39" s="76"/>
      <c r="I39" s="76"/>
      <c r="J39" s="77"/>
      <c r="M39" s="15"/>
      <c r="P39" s="1"/>
    </row>
    <row r="40" spans="1:23" ht="16.5" customHeight="1">
      <c r="B40" s="79" t="s">
        <v>47</v>
      </c>
      <c r="C40" s="1" t="s">
        <v>48</v>
      </c>
      <c r="F40" s="10" t="s">
        <v>35</v>
      </c>
      <c r="G40" s="76"/>
      <c r="H40" s="10" t="s">
        <v>11</v>
      </c>
      <c r="L40" s="75"/>
      <c r="M40" s="15"/>
      <c r="P40" s="1"/>
    </row>
    <row r="41" spans="1:23" ht="16.5" customHeight="1">
      <c r="B41" s="79"/>
      <c r="C41" s="1" t="s">
        <v>49</v>
      </c>
      <c r="F41" s="10" t="s">
        <v>50</v>
      </c>
      <c r="G41" s="76"/>
      <c r="H41" s="10" t="s">
        <v>11</v>
      </c>
      <c r="L41" s="75"/>
      <c r="M41" s="15"/>
      <c r="P41" s="1"/>
    </row>
    <row r="42" spans="1:23" ht="5.25" customHeight="1">
      <c r="F42" s="76"/>
      <c r="G42" s="76"/>
      <c r="L42" s="75"/>
      <c r="M42" s="15"/>
      <c r="P42" s="1"/>
    </row>
    <row r="43" spans="1:23" ht="6" customHeight="1" thickBot="1">
      <c r="B43" s="57"/>
      <c r="C43" s="57"/>
      <c r="D43" s="10"/>
      <c r="E43" s="42"/>
      <c r="F43" s="42"/>
      <c r="P43" s="1"/>
    </row>
    <row r="44" spans="1:23" ht="21" customHeight="1" thickTop="1">
      <c r="B44" s="32" t="s">
        <v>12</v>
      </c>
      <c r="C44" s="33"/>
      <c r="D44" s="33"/>
      <c r="E44" s="33" t="s">
        <v>21</v>
      </c>
      <c r="F44" s="33"/>
      <c r="G44" s="33"/>
      <c r="H44" s="33"/>
      <c r="I44" s="33"/>
      <c r="J44" s="33"/>
      <c r="K44" s="34"/>
      <c r="P44" s="1"/>
    </row>
    <row r="45" spans="1:23" ht="21" customHeight="1">
      <c r="B45" s="35" t="s">
        <v>13</v>
      </c>
      <c r="C45" s="36"/>
      <c r="D45" s="36"/>
      <c r="E45" s="36"/>
      <c r="F45" s="36"/>
      <c r="G45" s="36"/>
      <c r="H45" s="36"/>
      <c r="I45" s="36"/>
      <c r="J45" s="36"/>
      <c r="K45" s="37"/>
      <c r="P45" s="1"/>
    </row>
    <row r="46" spans="1:23" ht="21" customHeight="1">
      <c r="B46" s="35" t="s">
        <v>14</v>
      </c>
      <c r="C46" s="36"/>
      <c r="D46" s="36"/>
      <c r="E46" s="36"/>
      <c r="F46" s="36"/>
      <c r="G46" s="36"/>
      <c r="H46" s="36"/>
      <c r="I46" s="36"/>
      <c r="J46" s="36"/>
      <c r="K46" s="37"/>
      <c r="P46" s="1"/>
    </row>
    <row r="47" spans="1:23" s="6" customFormat="1" ht="21" customHeight="1">
      <c r="B47" s="35" t="s">
        <v>15</v>
      </c>
      <c r="C47" s="36"/>
      <c r="D47" s="36"/>
      <c r="E47" s="36"/>
      <c r="F47" s="36"/>
      <c r="G47" s="36"/>
      <c r="H47" s="36"/>
      <c r="I47" s="36"/>
      <c r="J47" s="36"/>
      <c r="K47" s="37"/>
    </row>
    <row r="48" spans="1:23" s="6" customFormat="1" ht="21" customHeight="1" thickBot="1">
      <c r="B48" s="38" t="s">
        <v>16</v>
      </c>
      <c r="C48" s="39"/>
      <c r="D48" s="39"/>
      <c r="E48" s="39"/>
      <c r="F48" s="39"/>
      <c r="G48" s="39"/>
      <c r="H48" s="39"/>
      <c r="I48" s="39"/>
      <c r="J48" s="39"/>
      <c r="K48" s="40"/>
    </row>
    <row r="49" spans="1:258" s="6" customFormat="1" ht="16.5" customHeight="1" thickTop="1"/>
    <row r="50" spans="1:258" s="6" customFormat="1" ht="16.5" customHeight="1"/>
    <row r="51" spans="1:258" s="6" customFormat="1" ht="16.5" customHeight="1"/>
    <row r="52" spans="1:258" s="6" customFormat="1" ht="16.149999999999999" customHeight="1"/>
    <row r="53" spans="1:258" s="6" customFormat="1" ht="16.149999999999999" customHeight="1"/>
    <row r="54" spans="1:258" customFormat="1" ht="13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8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</row>
    <row r="55" spans="1:258" ht="15.75" customHeight="1">
      <c r="P55" s="1"/>
    </row>
    <row r="56" spans="1:258">
      <c r="P56" s="1"/>
    </row>
    <row r="57" spans="1:258">
      <c r="P57" s="1"/>
    </row>
    <row r="58" spans="1:258">
      <c r="P58" s="1"/>
    </row>
    <row r="59" spans="1:258">
      <c r="P59" s="1"/>
    </row>
    <row r="60" spans="1:258" ht="18.75" customHeight="1">
      <c r="P60" s="1"/>
    </row>
    <row r="61" spans="1:258">
      <c r="P61" s="1"/>
    </row>
    <row r="64" spans="1:258">
      <c r="P64" s="1"/>
    </row>
    <row r="65" spans="16:16">
      <c r="P65" s="1"/>
    </row>
  </sheetData>
  <sheetProtection algorithmName="SHA-512" hashValue="xetlTKgU+OxNx98iBcSZfRZ5xQIEtL9x1Q6l+QqUw8bBqp2OsPNoTBBhOcEK2VBjQOg96Ehrx0hSacUT3qpkWw==" saltValue="TC5G3FNtUb4l+Ly5AxLVdA==" spinCount="100000" sheet="1" objects="1" scenarios="1"/>
  <mergeCells count="38">
    <mergeCell ref="A11:D11"/>
    <mergeCell ref="A12:A21"/>
    <mergeCell ref="B12:D21"/>
    <mergeCell ref="F13:G13"/>
    <mergeCell ref="A1:K1"/>
    <mergeCell ref="I2:J2"/>
    <mergeCell ref="A3:B3"/>
    <mergeCell ref="A6:D6"/>
    <mergeCell ref="A7:D7"/>
    <mergeCell ref="F8:I8"/>
    <mergeCell ref="F11:G11"/>
    <mergeCell ref="F12:G12"/>
    <mergeCell ref="A8:D8"/>
    <mergeCell ref="D25:D26"/>
    <mergeCell ref="H25:H26"/>
    <mergeCell ref="A32:J32"/>
    <mergeCell ref="A34:G34"/>
    <mergeCell ref="E25:E26"/>
    <mergeCell ref="C27:C28"/>
    <mergeCell ref="D27:D28"/>
    <mergeCell ref="E27:E28"/>
    <mergeCell ref="H27:H28"/>
    <mergeCell ref="A35:K35"/>
    <mergeCell ref="B40:B41"/>
    <mergeCell ref="I25:I26"/>
    <mergeCell ref="I27:I28"/>
    <mergeCell ref="F14:G14"/>
    <mergeCell ref="F15:G15"/>
    <mergeCell ref="F16:G16"/>
    <mergeCell ref="F17:G17"/>
    <mergeCell ref="F18:G18"/>
    <mergeCell ref="F19:G19"/>
    <mergeCell ref="F20:G20"/>
    <mergeCell ref="F21:G21"/>
    <mergeCell ref="A37:H37"/>
    <mergeCell ref="A23:D23"/>
    <mergeCell ref="I23:J23"/>
    <mergeCell ref="C25:C26"/>
  </mergeCells>
  <phoneticPr fontId="28"/>
  <dataValidations count="2">
    <dataValidation type="list" allowBlank="1" showInputMessage="1" showErrorMessage="1" sqref="H12:H21" xr:uid="{D406ACCF-DCD5-4B3D-A26F-58A4ADFDAB09}">
      <formula1>$F$25:$F$28</formula1>
    </dataValidation>
    <dataValidation type="list" allowBlank="1" showInputMessage="1" showErrorMessage="1" sqref="H30 G29 G24" xr:uid="{7D1D3A1E-AA48-425F-AEE6-F8262A8C0511}">
      <formula1>#REF!</formula1>
    </dataValidation>
  </dataValidations>
  <hyperlinks>
    <hyperlink ref="H36" r:id="rId1" xr:uid="{7801AB06-3CB2-442B-9757-B29D548EC1E7}"/>
  </hyperlinks>
  <pageMargins left="0.70866141732283472" right="0.31496062992125984" top="0.74803149606299213" bottom="0.74803149606299213" header="0.31496062992125984" footer="0.31496062992125984"/>
  <pageSetup paperSize="9" scale="96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AP-2</vt:lpstr>
      <vt:lpstr>'AP-2'!Print_Area</vt:lpstr>
    </vt:vector>
  </TitlesOfParts>
  <Manager/>
  <Company>SAH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</dc:creator>
  <cp:keywords/>
  <dc:description/>
  <cp:lastModifiedBy>太 正路</cp:lastModifiedBy>
  <cp:revision/>
  <cp:lastPrinted>2023-10-12T08:20:16Z</cp:lastPrinted>
  <dcterms:created xsi:type="dcterms:W3CDTF">2004-07-23T03:55:38Z</dcterms:created>
  <dcterms:modified xsi:type="dcterms:W3CDTF">2023-10-22T11:07:54Z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1041-9.1.0.4759</vt:lpwstr>
  </property>
</Properties>
</file>