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2026\大会\送金案内\"/>
    </mc:Choice>
  </mc:AlternateContent>
  <xr:revisionPtr revIDLastSave="0" documentId="13_ncr:1_{D307382F-B78F-40F3-B3D3-A4FFA7B0CB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C-2A" sheetId="1" r:id="rId1"/>
  </sheets>
  <definedNames>
    <definedName name="_xlnm.Print_Area" localSheetId="0">'CC-2A'!$A$1:$M$57</definedName>
  </definedNames>
  <calcPr calcId="191029"/>
</workbook>
</file>

<file path=xl/calcChain.xml><?xml version="1.0" encoding="utf-8"?>
<calcChain xmlns="http://schemas.openxmlformats.org/spreadsheetml/2006/main">
  <c r="S32" i="1" l="1"/>
  <c r="R32" i="1"/>
  <c r="S31" i="1"/>
  <c r="R31" i="1"/>
  <c r="L31" i="1"/>
  <c r="J31" i="1"/>
  <c r="M31" i="1" s="1"/>
  <c r="S30" i="1"/>
  <c r="R30" i="1"/>
  <c r="L30" i="1"/>
  <c r="J30" i="1"/>
  <c r="S29" i="1"/>
  <c r="R29" i="1"/>
  <c r="L29" i="1"/>
  <c r="J29" i="1"/>
  <c r="M29" i="1" s="1"/>
  <c r="S28" i="1"/>
  <c r="R28" i="1"/>
  <c r="L28" i="1"/>
  <c r="J28" i="1"/>
  <c r="S27" i="1"/>
  <c r="R27" i="1"/>
  <c r="L27" i="1"/>
  <c r="J27" i="1"/>
  <c r="M27" i="1" s="1"/>
  <c r="S26" i="1"/>
  <c r="R26" i="1"/>
  <c r="M26" i="1"/>
  <c r="L26" i="1"/>
  <c r="J26" i="1"/>
  <c r="S25" i="1"/>
  <c r="R25" i="1"/>
  <c r="L25" i="1"/>
  <c r="J25" i="1"/>
  <c r="S24" i="1"/>
  <c r="R24" i="1"/>
  <c r="L24" i="1"/>
  <c r="J24" i="1"/>
  <c r="S23" i="1"/>
  <c r="R23" i="1"/>
  <c r="M23" i="1"/>
  <c r="L23" i="1"/>
  <c r="J23" i="1"/>
  <c r="S22" i="1"/>
  <c r="R22" i="1"/>
  <c r="L22" i="1"/>
  <c r="J22" i="1"/>
  <c r="M22" i="1" s="1"/>
  <c r="S21" i="1"/>
  <c r="R21" i="1"/>
  <c r="L21" i="1"/>
  <c r="J21" i="1"/>
  <c r="M21" i="1" s="1"/>
  <c r="S20" i="1"/>
  <c r="R20" i="1"/>
  <c r="L20" i="1"/>
  <c r="J20" i="1"/>
  <c r="M20" i="1" s="1"/>
  <c r="S19" i="1"/>
  <c r="R19" i="1"/>
  <c r="L19" i="1"/>
  <c r="J19" i="1"/>
  <c r="M19" i="1" s="1"/>
  <c r="S18" i="1"/>
  <c r="R18" i="1"/>
  <c r="L18" i="1"/>
  <c r="M18" i="1" s="1"/>
  <c r="J18" i="1"/>
  <c r="S17" i="1"/>
  <c r="R17" i="1"/>
  <c r="L17" i="1"/>
  <c r="J17" i="1"/>
  <c r="M17" i="1" s="1"/>
  <c r="S16" i="1"/>
  <c r="R16" i="1"/>
  <c r="L16" i="1"/>
  <c r="J16" i="1"/>
  <c r="S15" i="1"/>
  <c r="R15" i="1"/>
  <c r="L15" i="1"/>
  <c r="M15" i="1" s="1"/>
  <c r="J15" i="1"/>
  <c r="S14" i="1"/>
  <c r="R14" i="1"/>
  <c r="L14" i="1"/>
  <c r="J14" i="1"/>
  <c r="M14" i="1" s="1"/>
  <c r="S13" i="1"/>
  <c r="F36" i="1" s="1"/>
  <c r="R13" i="1"/>
  <c r="G35" i="1" s="1"/>
  <c r="L13" i="1"/>
  <c r="J13" i="1"/>
  <c r="S12" i="1"/>
  <c r="R12" i="1"/>
  <c r="I35" i="1" s="1"/>
  <c r="L12" i="1"/>
  <c r="J12" i="1"/>
  <c r="M25" i="1" l="1"/>
  <c r="L32" i="1"/>
  <c r="M16" i="1"/>
  <c r="M24" i="1"/>
  <c r="J32" i="1"/>
  <c r="M28" i="1"/>
  <c r="M30" i="1"/>
  <c r="F35" i="1"/>
  <c r="H35" i="1"/>
  <c r="H36" i="1"/>
  <c r="M13" i="1"/>
  <c r="G36" i="1"/>
  <c r="I36" i="1"/>
  <c r="J36" i="1"/>
  <c r="M12" i="1"/>
  <c r="M32" i="1" s="1"/>
  <c r="J35" i="1"/>
  <c r="K35" i="1" s="1"/>
  <c r="M35" i="1" s="1"/>
  <c r="K36" i="1" l="1"/>
  <c r="M36" i="1" s="1"/>
  <c r="M37" i="1" s="1"/>
  <c r="J39" i="1" s="1"/>
</calcChain>
</file>

<file path=xl/sharedStrings.xml><?xml version="1.0" encoding="utf-8"?>
<sst xmlns="http://schemas.openxmlformats.org/spreadsheetml/2006/main" count="84" uniqueCount="76">
  <si>
    <t>　　　　　年　　　　月　　　　日</t>
  </si>
  <si>
    <t>広島県スキー連盟　御中</t>
  </si>
  <si>
    <t>クラブ№ :</t>
  </si>
  <si>
    <t>昼間連絡先：職場名</t>
  </si>
  <si>
    <t>所属団体名：</t>
  </si>
  <si>
    <t>電話番号：</t>
  </si>
  <si>
    <t>送金者名：</t>
  </si>
  <si>
    <t>携帯電話：</t>
  </si>
  <si>
    <t>項　　　　　　　　　　目</t>
  </si>
  <si>
    <t>№</t>
  </si>
  <si>
    <t>氏     　　　名</t>
  </si>
  <si>
    <t>種部別(選択)</t>
  </si>
  <si>
    <t>クラシカル</t>
  </si>
  <si>
    <t>金額</t>
  </si>
  <si>
    <t>フリー</t>
  </si>
  <si>
    <t>金　　額</t>
  </si>
  <si>
    <t>広島県ジュニアＣＣスキー大会
　（選手 1人当たり）</t>
  </si>
  <si>
    <t>小計</t>
  </si>
  <si>
    <t>コード</t>
  </si>
  <si>
    <t>種部別</t>
  </si>
  <si>
    <t>低学年</t>
  </si>
  <si>
    <t>中学年</t>
  </si>
  <si>
    <t>高学年</t>
  </si>
  <si>
    <t>中学男子</t>
  </si>
  <si>
    <t>中学女子</t>
  </si>
  <si>
    <t>人数計</t>
  </si>
  <si>
    <t>送金額</t>
  </si>
  <si>
    <t>　　広島県ジュニアＣＣスキー大会
　（選手 1人当たり）　</t>
  </si>
  <si>
    <t>〇</t>
  </si>
  <si>
    <t>－</t>
  </si>
  <si>
    <t>小計　</t>
  </si>
  <si>
    <t>合　計</t>
  </si>
  <si>
    <t>※　現金持参・現金書留めは受理しません。必ず金融機関に振込をお願いします。</t>
  </si>
  <si>
    <t>振込先：</t>
  </si>
  <si>
    <t>広島銀行廿日市支店</t>
  </si>
  <si>
    <r>
      <rPr>
        <sz val="9"/>
        <rFont val="Meiryo UI"/>
        <family val="3"/>
        <charset val="128"/>
      </rPr>
      <t>※　振込の際には、</t>
    </r>
    <r>
      <rPr>
        <b/>
        <sz val="9"/>
        <rFont val="Meiryo UI"/>
        <family val="3"/>
        <charset val="128"/>
      </rPr>
      <t>この送金案内書</t>
    </r>
    <r>
      <rPr>
        <sz val="9"/>
        <rFont val="Meiryo UI"/>
        <family val="3"/>
        <charset val="128"/>
      </rPr>
      <t>と</t>
    </r>
    <r>
      <rPr>
        <b/>
        <sz val="9"/>
        <rFont val="Meiryo UI"/>
        <family val="3"/>
        <charset val="128"/>
      </rPr>
      <t>振込票（写し・写真）</t>
    </r>
    <r>
      <rPr>
        <sz val="9"/>
        <rFont val="Meiryo UI"/>
        <family val="3"/>
        <charset val="128"/>
      </rPr>
      <t>を連盟事務局に
     送付してください。（メール・ＦＡＸ可）</t>
    </r>
  </si>
  <si>
    <t>普通預金</t>
  </si>
  <si>
    <t>№0339423</t>
  </si>
  <si>
    <t>広島県スキー連盟　</t>
  </si>
  <si>
    <t>15190-38517971</t>
  </si>
  <si>
    <t>※　送金案内書・申込書・入金確認の３点が届いてから事務処理を開始します。</t>
  </si>
  <si>
    <t>※　金融機関の振込票をもって領収書とさせていただきます。なお、領収書の必要な場合は返送用封筒に切手を貼付のうえ、
     住所氏名等を記入してください。</t>
  </si>
  <si>
    <t>※　連盟事務局への問合わせはメールで。電話の場合は14時から16時までにお願いします。</t>
  </si>
  <si>
    <t>※手数料1,000円/人を差引き返金となります。</t>
  </si>
  <si>
    <t>P.17</t>
  </si>
  <si>
    <r>
      <t>※　広島県ジュニアＣＣスキー大会への申し込みは、2025年12月1日(月)から</t>
    </r>
    <r>
      <rPr>
        <b/>
        <sz val="10"/>
        <color rgb="FFFF0000"/>
        <rFont val="Meiryo UI"/>
        <family val="3"/>
        <charset val="128"/>
      </rPr>
      <t>2025年1月25日(木)</t>
    </r>
    <r>
      <rPr>
        <sz val="10"/>
        <rFont val="Meiryo UI"/>
        <family val="3"/>
        <charset val="128"/>
      </rPr>
      <t>必着でお願いします。</t>
    </r>
    <rPh sb="50" eb="51">
      <t>キ</t>
    </rPh>
    <phoneticPr fontId="22"/>
  </si>
  <si>
    <r>
      <t>送金・書類送付　案内書　</t>
    </r>
    <r>
      <rPr>
        <u/>
        <sz val="10.5"/>
        <rFont val="Meiryo UI"/>
        <family val="3"/>
        <charset val="128"/>
      </rPr>
      <t>（2026版）</t>
    </r>
    <phoneticPr fontId="22"/>
  </si>
  <si>
    <t>（　済み ・ 予定　）</t>
  </si>
  <si>
    <t>（　メール ・ 郵送　）</t>
    <phoneticPr fontId="22"/>
  </si>
  <si>
    <t>○　送金案内書を</t>
    <phoneticPr fontId="22"/>
  </si>
  <si>
    <t>　（　広島銀行　・　郵便貯金　）に</t>
  </si>
  <si>
    <t>に振込</t>
    <phoneticPr fontId="22"/>
  </si>
  <si>
    <t>（　済み ・ 予定　）　</t>
  </si>
  <si>
    <t>※振込済の場合は振込票（写し）も送付のこと</t>
  </si>
  <si>
    <t>○　費用は</t>
    <phoneticPr fontId="22"/>
  </si>
  <si>
    <t>支店</t>
    <rPh sb="0" eb="2">
      <t>シテン</t>
    </rPh>
    <phoneticPr fontId="22"/>
  </si>
  <si>
    <t>　【大会中止時の返金先口座】</t>
    <phoneticPr fontId="22"/>
  </si>
  <si>
    <r>
      <t>　①</t>
    </r>
    <r>
      <rPr>
        <u/>
        <sz val="11"/>
        <color indexed="8"/>
        <rFont val="ＭＳ Ｐゴシック"/>
        <family val="3"/>
        <charset val="128"/>
      </rPr>
      <t>　　　　　　　　　</t>
    </r>
    <phoneticPr fontId="22"/>
  </si>
  <si>
    <t>銀行</t>
    <rPh sb="0" eb="2">
      <t>ギンコウ</t>
    </rPh>
    <phoneticPr fontId="22"/>
  </si>
  <si>
    <r>
      <t>　②　　　　　　　　　　　　　　　　</t>
    </r>
    <r>
      <rPr>
        <sz val="11"/>
        <color rgb="FFFFFFFF"/>
        <rFont val="ＭＳ Ｐゴシック"/>
        <family val="3"/>
        <charset val="128"/>
      </rPr>
      <t>、</t>
    </r>
    <r>
      <rPr>
        <sz val="11"/>
        <color rgb="FF000000"/>
        <rFont val="ＭＳ Ｐゴシック"/>
        <family val="3"/>
        <charset val="128"/>
      </rPr>
      <t>　</t>
    </r>
    <phoneticPr fontId="22"/>
  </si>
  <si>
    <t>普通・当座</t>
    <rPh sb="0" eb="2">
      <t>フツウ</t>
    </rPh>
    <rPh sb="3" eb="5">
      <t>トウザ</t>
    </rPh>
    <phoneticPr fontId="22"/>
  </si>
  <si>
    <t>　④</t>
    <phoneticPr fontId="22"/>
  </si>
  <si>
    <t>名　前</t>
    <phoneticPr fontId="22"/>
  </si>
  <si>
    <t>　⑥</t>
    <phoneticPr fontId="22"/>
  </si>
  <si>
    <t>住　所</t>
    <phoneticPr fontId="22"/>
  </si>
  <si>
    <t>口座種類　　　　　（</t>
    <phoneticPr fontId="22"/>
  </si>
  <si>
    <t>　） 　</t>
    <phoneticPr fontId="22"/>
  </si>
  <si>
    <t>　③ 口座番号</t>
    <phoneticPr fontId="22"/>
  </si>
  <si>
    <t>　　 ⑤ 電話番号</t>
    <phoneticPr fontId="22"/>
  </si>
  <si>
    <t>　　　月　　　　日</t>
    <phoneticPr fontId="22"/>
  </si>
  <si>
    <t>　に</t>
    <phoneticPr fontId="22"/>
  </si>
  <si>
    <r>
      <t xml:space="preserve">（FAX：082-293-3227,TEL:082-293-3230）   メールアドレス:  </t>
    </r>
    <r>
      <rPr>
        <b/>
        <sz val="10"/>
        <color rgb="FFFF0000"/>
        <rFont val="Meiryo UI"/>
        <family val="3"/>
        <charset val="128"/>
      </rPr>
      <t xml:space="preserve"> sah2000@mx41.tiki.ne.jp</t>
    </r>
    <phoneticPr fontId="22"/>
  </si>
  <si>
    <t>sah2000@mx41.tiki.ne.jp</t>
    <phoneticPr fontId="22"/>
  </si>
  <si>
    <t>郵便貯金</t>
    <rPh sb="0" eb="2">
      <t>ユウビン</t>
    </rPh>
    <rPh sb="2" eb="4">
      <t>チョキン</t>
    </rPh>
    <phoneticPr fontId="22"/>
  </si>
  <si>
    <t>※　所属団体名、送金者名及び連絡先も必ず記載をお願いします。</t>
    <rPh sb="2" eb="4">
      <t>ショゾク</t>
    </rPh>
    <phoneticPr fontId="22"/>
  </si>
  <si>
    <t>※　所属団体でとりまとめ、個人での送付はしないでください。</t>
    <rPh sb="2" eb="4">
      <t>ショゾク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</si>
</sst>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&quot;¥&quot;#,##0_);[Red]\(&quot;¥&quot;#,##0\)"/>
    <numFmt numFmtId="177" formatCode="#,##0_ ;[Red]\-#,##0\ "/>
    <numFmt numFmtId="178" formatCode="&quot;¥&quot;#,##0;[Red]&quot;¥&quot;#,##0"/>
  </numFmts>
  <fonts count="28">
    <font>
      <sz val="11"/>
      <color indexed="8"/>
      <name val="ＭＳ Ｐゴシック"/>
      <charset val="128"/>
    </font>
    <font>
      <sz val="10.5"/>
      <name val="Meiryo UI"/>
      <family val="3"/>
      <charset val="128"/>
    </font>
    <font>
      <sz val="10.5"/>
      <name val="ＭＳ Ｐ明朝"/>
      <family val="1"/>
      <charset val="128"/>
    </font>
    <font>
      <u/>
      <sz val="16"/>
      <name val="Meiryo UI"/>
      <family val="3"/>
      <charset val="128"/>
    </font>
    <font>
      <u/>
      <sz val="10.5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10"/>
      <name val="Meiryo UI"/>
      <family val="3"/>
      <charset val="128"/>
    </font>
    <font>
      <u/>
      <sz val="10"/>
      <name val="Meiryo UI"/>
      <family val="3"/>
      <charset val="128"/>
    </font>
    <font>
      <b/>
      <sz val="10"/>
      <name val="ＭＳ Ｐ明朝"/>
      <family val="1"/>
      <charset val="128"/>
    </font>
    <font>
      <b/>
      <sz val="10.5"/>
      <name val="ＭＳ Ｐ明朝"/>
      <family val="1"/>
      <charset val="128"/>
    </font>
    <font>
      <u/>
      <sz val="10.5"/>
      <name val="ＭＳ Ｐ明朝"/>
      <family val="1"/>
      <charset val="128"/>
    </font>
    <font>
      <sz val="9"/>
      <name val="Meiryo UI"/>
      <family val="3"/>
      <charset val="128"/>
    </font>
    <font>
      <b/>
      <u/>
      <sz val="9"/>
      <name val="Meiryo UI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Meiryo UI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u/>
      <sz val="16"/>
      <name val="Meiryo UI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CC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5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3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Protection="1">
      <alignment vertical="center"/>
      <protection locked="0"/>
    </xf>
    <xf numFmtId="0" fontId="2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2" borderId="14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 vertical="center"/>
    </xf>
    <xf numFmtId="177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0" borderId="24" xfId="0" applyFont="1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center"/>
      <protection locked="0"/>
    </xf>
    <xf numFmtId="0" fontId="2" fillId="4" borderId="16" xfId="3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0" fillId="0" borderId="16" xfId="4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2" fillId="0" borderId="0" xfId="3" applyFont="1" applyAlignment="1">
      <alignment horizontal="right" vertical="center"/>
    </xf>
    <xf numFmtId="0" fontId="11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0" fontId="12" fillId="0" borderId="28" xfId="0" applyFont="1" applyBorder="1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7" fillId="0" borderId="15" xfId="0" applyFont="1" applyBorder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2" fillId="0" borderId="28" xfId="0" applyFont="1" applyBorder="1" applyAlignment="1">
      <alignment horizontal="left" vertical="top" wrapText="1"/>
    </xf>
    <xf numFmtId="0" fontId="7" fillId="0" borderId="21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14" fontId="13" fillId="0" borderId="0" xfId="2" applyNumberFormat="1" applyFont="1" applyBorder="1" applyAlignment="1" applyProtection="1">
      <alignment vertical="center" wrapText="1"/>
    </xf>
    <xf numFmtId="0" fontId="14" fillId="0" borderId="0" xfId="3" applyFont="1">
      <alignment vertical="center"/>
    </xf>
    <xf numFmtId="0" fontId="15" fillId="0" borderId="0" xfId="3" applyFont="1">
      <alignment vertical="center"/>
    </xf>
    <xf numFmtId="0" fontId="7" fillId="2" borderId="0" xfId="0" applyFont="1" applyFill="1" applyAlignment="1" applyProtection="1">
      <protection locked="0"/>
    </xf>
    <xf numFmtId="0" fontId="2" fillId="0" borderId="7" xfId="0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/>
      <protection locked="0"/>
    </xf>
    <xf numFmtId="5" fontId="2" fillId="0" borderId="35" xfId="0" applyNumberFormat="1" applyFont="1" applyBorder="1" applyAlignment="1"/>
    <xf numFmtId="0" fontId="2" fillId="2" borderId="35" xfId="0" applyFont="1" applyFill="1" applyBorder="1" applyAlignment="1" applyProtection="1">
      <alignment horizontal="center"/>
      <protection locked="0"/>
    </xf>
    <xf numFmtId="6" fontId="2" fillId="0" borderId="36" xfId="1" applyNumberFormat="1" applyFont="1" applyBorder="1" applyAlignment="1">
      <alignment horizontal="center" vertical="center"/>
    </xf>
    <xf numFmtId="5" fontId="2" fillId="0" borderId="16" xfId="0" applyNumberFormat="1" applyFont="1" applyBorder="1" applyAlignment="1"/>
    <xf numFmtId="6" fontId="2" fillId="0" borderId="37" xfId="1" applyNumberFormat="1" applyFont="1" applyBorder="1" applyAlignment="1">
      <alignment horizontal="center" vertical="center"/>
    </xf>
    <xf numFmtId="0" fontId="2" fillId="0" borderId="0" xfId="0" applyFont="1" applyAlignment="1" applyProtection="1"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5" fontId="2" fillId="0" borderId="24" xfId="0" applyNumberFormat="1" applyFont="1" applyBorder="1" applyAlignment="1"/>
    <xf numFmtId="6" fontId="2" fillId="0" borderId="38" xfId="1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2" fillId="0" borderId="40" xfId="0" applyFont="1" applyBorder="1" applyAlignment="1"/>
    <xf numFmtId="0" fontId="2" fillId="0" borderId="39" xfId="0" applyFont="1" applyBorder="1" applyAlignment="1"/>
    <xf numFmtId="178" fontId="2" fillId="0" borderId="41" xfId="0" applyNumberFormat="1" applyFont="1" applyBorder="1" applyAlignment="1">
      <alignment horizontal="center"/>
    </xf>
    <xf numFmtId="177" fontId="2" fillId="0" borderId="0" xfId="0" applyNumberFormat="1" applyFont="1" applyAlignment="1"/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/>
    </xf>
    <xf numFmtId="0" fontId="2" fillId="4" borderId="17" xfId="0" applyFont="1" applyFill="1" applyBorder="1" applyAlignment="1">
      <alignment horizontal="center" vertical="center"/>
    </xf>
    <xf numFmtId="0" fontId="2" fillId="4" borderId="17" xfId="3" applyFont="1" applyFill="1" applyBorder="1">
      <alignment vertical="center"/>
    </xf>
    <xf numFmtId="176" fontId="2" fillId="0" borderId="17" xfId="3" applyNumberFormat="1" applyFont="1" applyBorder="1" applyAlignment="1">
      <alignment horizontal="right" vertical="center"/>
    </xf>
    <xf numFmtId="176" fontId="2" fillId="0" borderId="10" xfId="3" applyNumberFormat="1" applyFont="1" applyBorder="1">
      <alignment vertical="center"/>
    </xf>
    <xf numFmtId="178" fontId="2" fillId="0" borderId="43" xfId="3" applyNumberFormat="1" applyFont="1" applyBorder="1">
      <alignment vertical="center"/>
    </xf>
    <xf numFmtId="0" fontId="2" fillId="0" borderId="37" xfId="3" applyFont="1" applyBorder="1" applyAlignment="1">
      <alignment horizontal="center" vertical="center"/>
    </xf>
    <xf numFmtId="177" fontId="11" fillId="0" borderId="0" xfId="3" applyNumberFormat="1" applyFont="1" applyAlignment="1">
      <alignment horizontal="right" vertical="center"/>
    </xf>
    <xf numFmtId="0" fontId="11" fillId="0" borderId="0" xfId="3" applyFont="1" applyAlignment="1">
      <alignment horizontal="right" vertical="center"/>
    </xf>
    <xf numFmtId="0" fontId="7" fillId="0" borderId="45" xfId="0" applyFont="1" applyBorder="1">
      <alignment vertical="center"/>
    </xf>
    <xf numFmtId="0" fontId="7" fillId="0" borderId="46" xfId="0" applyFont="1" applyBorder="1" applyAlignment="1"/>
    <xf numFmtId="0" fontId="7" fillId="0" borderId="28" xfId="0" applyFont="1" applyBorder="1" applyAlignment="1"/>
    <xf numFmtId="0" fontId="7" fillId="0" borderId="22" xfId="0" applyFont="1" applyBorder="1">
      <alignment vertical="center"/>
    </xf>
    <xf numFmtId="14" fontId="17" fillId="0" borderId="0" xfId="2" applyNumberFormat="1" applyBorder="1" applyAlignment="1" applyProtection="1">
      <alignment vertical="center" wrapText="1"/>
    </xf>
    <xf numFmtId="0" fontId="7" fillId="0" borderId="0" xfId="3" applyFont="1">
      <alignment vertical="center"/>
    </xf>
    <xf numFmtId="0" fontId="2" fillId="0" borderId="16" xfId="0" applyFont="1" applyBorder="1" applyAlignment="1"/>
    <xf numFmtId="0" fontId="23" fillId="0" borderId="0" xfId="0" applyFont="1" applyAlignment="1"/>
    <xf numFmtId="0" fontId="2" fillId="0" borderId="30" xfId="0" applyFont="1" applyBorder="1" applyAlignment="1"/>
    <xf numFmtId="0" fontId="21" fillId="0" borderId="31" xfId="0" applyFont="1" applyBorder="1" applyAlignment="1"/>
    <xf numFmtId="0" fontId="25" fillId="0" borderId="31" xfId="0" applyFont="1" applyBorder="1" applyAlignment="1"/>
    <xf numFmtId="0" fontId="25" fillId="0" borderId="0" xfId="0" applyFont="1" applyAlignment="1"/>
    <xf numFmtId="0" fontId="21" fillId="0" borderId="0" xfId="0" applyFont="1" applyAlignment="1"/>
    <xf numFmtId="0" fontId="1" fillId="0" borderId="32" xfId="0" applyFont="1" applyBorder="1" applyAlignment="1"/>
    <xf numFmtId="0" fontId="21" fillId="0" borderId="33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2" fillId="0" borderId="47" xfId="3" applyFont="1" applyBorder="1">
      <alignment vertical="center"/>
    </xf>
    <xf numFmtId="0" fontId="2" fillId="0" borderId="48" xfId="3" applyFont="1" applyBorder="1">
      <alignment vertical="center"/>
    </xf>
    <xf numFmtId="0" fontId="2" fillId="0" borderId="49" xfId="3" applyFont="1" applyBorder="1">
      <alignment vertical="center"/>
    </xf>
    <xf numFmtId="0" fontId="2" fillId="0" borderId="0" xfId="0" applyFont="1" applyAlignment="1">
      <alignment horizontal="left"/>
    </xf>
    <xf numFmtId="0" fontId="7" fillId="0" borderId="1" xfId="0" applyFont="1" applyBorder="1">
      <alignment vertical="center"/>
    </xf>
    <xf numFmtId="5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 applyProtection="1">
      <protection locked="0"/>
    </xf>
    <xf numFmtId="0" fontId="5" fillId="0" borderId="1" xfId="0" applyFont="1" applyBorder="1">
      <alignment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0" fillId="2" borderId="1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vertical="top" wrapText="1"/>
    </xf>
    <xf numFmtId="0" fontId="7" fillId="0" borderId="22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" fillId="0" borderId="16" xfId="3" applyFont="1" applyBorder="1" applyAlignment="1">
      <alignment horizontal="center" vertical="center" wrapText="1" shrinkToFit="1"/>
    </xf>
    <xf numFmtId="0" fontId="12" fillId="0" borderId="0" xfId="0" applyFont="1" applyAlignment="1">
      <alignment horizontal="left" vertical="center" wrapText="1"/>
    </xf>
    <xf numFmtId="0" fontId="2" fillId="4" borderId="16" xfId="3" applyFont="1" applyFill="1" applyBorder="1" applyAlignment="1">
      <alignment horizontal="center" vertical="center"/>
    </xf>
    <xf numFmtId="0" fontId="2" fillId="0" borderId="17" xfId="3" applyFont="1" applyBorder="1" applyAlignment="1">
      <alignment horizontal="right" vertical="center"/>
    </xf>
    <xf numFmtId="0" fontId="2" fillId="0" borderId="2" xfId="3" applyFont="1" applyBorder="1" applyAlignment="1">
      <alignment horizontal="right" vertical="center"/>
    </xf>
    <xf numFmtId="0" fontId="2" fillId="0" borderId="42" xfId="3" applyFont="1" applyBorder="1" applyAlignment="1">
      <alignment horizontal="right" vertical="center"/>
    </xf>
    <xf numFmtId="178" fontId="16" fillId="0" borderId="3" xfId="3" applyNumberFormat="1" applyFont="1" applyBorder="1" applyAlignment="1">
      <alignment horizontal="center" vertical="center"/>
    </xf>
    <xf numFmtId="178" fontId="16" fillId="0" borderId="44" xfId="3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2" borderId="26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right"/>
      <protection locked="0"/>
    </xf>
    <xf numFmtId="56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>
      <alignment vertical="center"/>
    </xf>
    <xf numFmtId="0" fontId="17" fillId="0" borderId="0" xfId="2" applyFill="1" applyAlignment="1" applyProtection="1">
      <alignment vertical="center"/>
    </xf>
    <xf numFmtId="0" fontId="27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</cellXfs>
  <cellStyles count="5">
    <cellStyle name="ハイパーリンク" xfId="2" builtinId="8"/>
    <cellStyle name="桁区切り" xfId="1" builtinId="6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/>
  <colors>
    <mruColors>
      <color rgb="FF66CCFF"/>
      <color rgb="FFB7DEE8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91109</xdr:colOff>
      <xdr:row>0</xdr:row>
      <xdr:rowOff>28576</xdr:rowOff>
    </xdr:from>
    <xdr:to>
      <xdr:col>2</xdr:col>
      <xdr:colOff>0</xdr:colOff>
      <xdr:row>2</xdr:row>
      <xdr:rowOff>47625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 noChangeAspect="1"/>
        </xdr:cNvGrpSpPr>
      </xdr:nvGrpSpPr>
      <xdr:grpSpPr>
        <a:xfrm>
          <a:off x="91109" y="28576"/>
          <a:ext cx="1509091" cy="438149"/>
          <a:chOff x="10" y="3"/>
          <a:chExt cx="93" cy="43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spect="1" noChangeArrowheads="1" noTextEdit="1"/>
          </xdr:cNvSpPr>
        </xdr:nvSpPr>
        <xdr:spPr>
          <a:xfrm>
            <a:off x="11" y="4"/>
            <a:ext cx="91" cy="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>
            <a:defPPr>
              <a:defRPr lang="ja-JP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4" name="Rectangl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>
          <a:xfrm>
            <a:off x="20" y="12"/>
            <a:ext cx="7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ja-JP" altLang="en-US" sz="1500" b="1" i="0" u="none" strike="noStrike" baseline="0">
                <a:solidFill>
                  <a:srgbClr val="000000"/>
                </a:solidFill>
                <a:latin typeface="ＭＳ 明朝" panose="02020609040205080304" charset="-128"/>
                <a:ea typeface="ＭＳ 明朝" panose="02020609040205080304" charset="-128"/>
              </a:rPr>
              <a:t>強 化 CC</a:t>
            </a:r>
            <a:r>
              <a:rPr lang="en-US" altLang="ja-JP" sz="1500" b="1" i="0" u="none" strike="noStrike" baseline="0">
                <a:solidFill>
                  <a:srgbClr val="000000"/>
                </a:solidFill>
                <a:latin typeface="ＭＳ 明朝" panose="02020609040205080304" charset="-128"/>
                <a:ea typeface="ＭＳ 明朝" panose="02020609040205080304" charset="-128"/>
              </a:rPr>
              <a:t>-2</a:t>
            </a:r>
            <a:endParaRPr lang="ja-JP" altLang="en-US" sz="15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endParaRPr>
          </a:p>
        </xdr:txBody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ShapeType="1"/>
          </xdr:cNvSpPr>
        </xdr:nvSpPr>
        <xdr:spPr>
          <a:xfrm flipV="1">
            <a:off x="11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>
          <a:xfrm>
            <a:off x="11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7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>
          <a:xfrm>
            <a:off x="12" y="3"/>
            <a:ext cx="90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Lin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>
          <a:xfrm flipV="1">
            <a:off x="101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Rectangle 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>
          <a:xfrm>
            <a:off x="101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Rectangle 1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>
          <a:xfrm>
            <a:off x="10" y="3"/>
            <a:ext cx="2" cy="4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Line 1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ShapeType="1"/>
          </xdr:cNvSpPr>
        </xdr:nvSpPr>
        <xdr:spPr>
          <a:xfrm flipV="1">
            <a:off x="80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Rectangle 12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>
          <a:xfrm>
            <a:off x="80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Rectangle 13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>
          <a:xfrm>
            <a:off x="12" y="43"/>
            <a:ext cx="90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" name="Rectangle 1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>
          <a:xfrm>
            <a:off x="100" y="5"/>
            <a:ext cx="2" cy="4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Line 15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ShapeType="1"/>
          </xdr:cNvSpPr>
        </xdr:nvSpPr>
        <xdr:spPr>
          <a:xfrm>
            <a:off x="11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Rectangle 16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>
          <a:xfrm>
            <a:off x="11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" name="Line 17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ShapeType="1"/>
          </xdr:cNvSpPr>
        </xdr:nvSpPr>
        <xdr:spPr>
          <a:xfrm>
            <a:off x="80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Rectangle 18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Arrowheads="1"/>
          </xdr:cNvSpPr>
        </xdr:nvSpPr>
        <xdr:spPr>
          <a:xfrm>
            <a:off x="80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Line 19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ShapeType="1"/>
          </xdr:cNvSpPr>
        </xdr:nvSpPr>
        <xdr:spPr>
          <a:xfrm>
            <a:off x="101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Rectangle 20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 noChangeArrowheads="1"/>
          </xdr:cNvSpPr>
        </xdr:nvSpPr>
        <xdr:spPr>
          <a:xfrm>
            <a:off x="101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Line 21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ShapeType="1"/>
          </xdr:cNvSpPr>
        </xdr:nvSpPr>
        <xdr:spPr>
          <a:xfrm>
            <a:off x="102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Rectangle 22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Arrowheads="1"/>
          </xdr:cNvSpPr>
        </xdr:nvSpPr>
        <xdr:spPr>
          <a:xfrm>
            <a:off x="102" y="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Line 23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ShapeType="1"/>
          </xdr:cNvSpPr>
        </xdr:nvSpPr>
        <xdr:spPr>
          <a:xfrm>
            <a:off x="102" y="1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Rectangle 2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Arrowheads="1"/>
          </xdr:cNvSpPr>
        </xdr:nvSpPr>
        <xdr:spPr>
          <a:xfrm>
            <a:off x="102" y="1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Line 25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 noChangeShapeType="1"/>
          </xdr:cNvSpPr>
        </xdr:nvSpPr>
        <xdr:spPr>
          <a:xfrm>
            <a:off x="102" y="4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Rectangle 26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Arrowheads="1"/>
          </xdr:cNvSpPr>
        </xdr:nvSpPr>
        <xdr:spPr>
          <a:xfrm>
            <a:off x="102" y="4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h2000@mx41.tiki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"/>
  <sheetViews>
    <sheetView tabSelected="1" zoomScaleNormal="100" workbookViewId="0">
      <selection activeCell="G38" sqref="G38"/>
    </sheetView>
  </sheetViews>
  <sheetFormatPr defaultColWidth="9" defaultRowHeight="12.75"/>
  <cols>
    <col min="1" max="1" width="4.5" style="4" customWidth="1"/>
    <col min="2" max="2" width="16.5" style="4" customWidth="1"/>
    <col min="3" max="3" width="7.75" style="4" customWidth="1"/>
    <col min="4" max="4" width="6.375" style="4" customWidth="1"/>
    <col min="5" max="7" width="7.25" style="4" customWidth="1"/>
    <col min="8" max="8" width="10.75" style="4" customWidth="1"/>
    <col min="9" max="12" width="7.625" style="4" customWidth="1"/>
    <col min="13" max="13" width="9.625" style="4" customWidth="1"/>
    <col min="14" max="17" width="9" style="4"/>
    <col min="18" max="19" width="9" style="4" hidden="1" customWidth="1"/>
    <col min="20" max="258" width="9" style="4"/>
    <col min="259" max="259" width="4.5" style="4" customWidth="1"/>
    <col min="260" max="260" width="16.5" style="4" customWidth="1"/>
    <col min="261" max="265" width="10.75" style="4" customWidth="1"/>
    <col min="266" max="266" width="8.375" style="4" customWidth="1"/>
    <col min="267" max="267" width="2.625" style="4" customWidth="1"/>
    <col min="268" max="268" width="8.625" style="4" customWidth="1"/>
    <col min="269" max="269" width="2.625" style="4" customWidth="1"/>
    <col min="270" max="514" width="9" style="4"/>
    <col min="515" max="515" width="4.5" style="4" customWidth="1"/>
    <col min="516" max="516" width="16.5" style="4" customWidth="1"/>
    <col min="517" max="521" width="10.75" style="4" customWidth="1"/>
    <col min="522" max="522" width="8.375" style="4" customWidth="1"/>
    <col min="523" max="523" width="2.625" style="4" customWidth="1"/>
    <col min="524" max="524" width="8.625" style="4" customWidth="1"/>
    <col min="525" max="525" width="2.625" style="4" customWidth="1"/>
    <col min="526" max="770" width="9" style="4"/>
    <col min="771" max="771" width="4.5" style="4" customWidth="1"/>
    <col min="772" max="772" width="16.5" style="4" customWidth="1"/>
    <col min="773" max="777" width="10.75" style="4" customWidth="1"/>
    <col min="778" max="778" width="8.375" style="4" customWidth="1"/>
    <col min="779" max="779" width="2.625" style="4" customWidth="1"/>
    <col min="780" max="780" width="8.625" style="4" customWidth="1"/>
    <col min="781" max="781" width="2.625" style="4" customWidth="1"/>
    <col min="782" max="1026" width="9" style="4"/>
    <col min="1027" max="1027" width="4.5" style="4" customWidth="1"/>
    <col min="1028" max="1028" width="16.5" style="4" customWidth="1"/>
    <col min="1029" max="1033" width="10.75" style="4" customWidth="1"/>
    <col min="1034" max="1034" width="8.375" style="4" customWidth="1"/>
    <col min="1035" max="1035" width="2.625" style="4" customWidth="1"/>
    <col min="1036" max="1036" width="8.625" style="4" customWidth="1"/>
    <col min="1037" max="1037" width="2.625" style="4" customWidth="1"/>
    <col min="1038" max="1282" width="9" style="4"/>
    <col min="1283" max="1283" width="4.5" style="4" customWidth="1"/>
    <col min="1284" max="1284" width="16.5" style="4" customWidth="1"/>
    <col min="1285" max="1289" width="10.75" style="4" customWidth="1"/>
    <col min="1290" max="1290" width="8.375" style="4" customWidth="1"/>
    <col min="1291" max="1291" width="2.625" style="4" customWidth="1"/>
    <col min="1292" max="1292" width="8.625" style="4" customWidth="1"/>
    <col min="1293" max="1293" width="2.625" style="4" customWidth="1"/>
    <col min="1294" max="1538" width="9" style="4"/>
    <col min="1539" max="1539" width="4.5" style="4" customWidth="1"/>
    <col min="1540" max="1540" width="16.5" style="4" customWidth="1"/>
    <col min="1541" max="1545" width="10.75" style="4" customWidth="1"/>
    <col min="1546" max="1546" width="8.375" style="4" customWidth="1"/>
    <col min="1547" max="1547" width="2.625" style="4" customWidth="1"/>
    <col min="1548" max="1548" width="8.625" style="4" customWidth="1"/>
    <col min="1549" max="1549" width="2.625" style="4" customWidth="1"/>
    <col min="1550" max="1794" width="9" style="4"/>
    <col min="1795" max="1795" width="4.5" style="4" customWidth="1"/>
    <col min="1796" max="1796" width="16.5" style="4" customWidth="1"/>
    <col min="1797" max="1801" width="10.75" style="4" customWidth="1"/>
    <col min="1802" max="1802" width="8.375" style="4" customWidth="1"/>
    <col min="1803" max="1803" width="2.625" style="4" customWidth="1"/>
    <col min="1804" max="1804" width="8.625" style="4" customWidth="1"/>
    <col min="1805" max="1805" width="2.625" style="4" customWidth="1"/>
    <col min="1806" max="2050" width="9" style="4"/>
    <col min="2051" max="2051" width="4.5" style="4" customWidth="1"/>
    <col min="2052" max="2052" width="16.5" style="4" customWidth="1"/>
    <col min="2053" max="2057" width="10.75" style="4" customWidth="1"/>
    <col min="2058" max="2058" width="8.375" style="4" customWidth="1"/>
    <col min="2059" max="2059" width="2.625" style="4" customWidth="1"/>
    <col min="2060" max="2060" width="8.625" style="4" customWidth="1"/>
    <col min="2061" max="2061" width="2.625" style="4" customWidth="1"/>
    <col min="2062" max="2306" width="9" style="4"/>
    <col min="2307" max="2307" width="4.5" style="4" customWidth="1"/>
    <col min="2308" max="2308" width="16.5" style="4" customWidth="1"/>
    <col min="2309" max="2313" width="10.75" style="4" customWidth="1"/>
    <col min="2314" max="2314" width="8.375" style="4" customWidth="1"/>
    <col min="2315" max="2315" width="2.625" style="4" customWidth="1"/>
    <col min="2316" max="2316" width="8.625" style="4" customWidth="1"/>
    <col min="2317" max="2317" width="2.625" style="4" customWidth="1"/>
    <col min="2318" max="2562" width="9" style="4"/>
    <col min="2563" max="2563" width="4.5" style="4" customWidth="1"/>
    <col min="2564" max="2564" width="16.5" style="4" customWidth="1"/>
    <col min="2565" max="2569" width="10.75" style="4" customWidth="1"/>
    <col min="2570" max="2570" width="8.375" style="4" customWidth="1"/>
    <col min="2571" max="2571" width="2.625" style="4" customWidth="1"/>
    <col min="2572" max="2572" width="8.625" style="4" customWidth="1"/>
    <col min="2573" max="2573" width="2.625" style="4" customWidth="1"/>
    <col min="2574" max="2818" width="9" style="4"/>
    <col min="2819" max="2819" width="4.5" style="4" customWidth="1"/>
    <col min="2820" max="2820" width="16.5" style="4" customWidth="1"/>
    <col min="2821" max="2825" width="10.75" style="4" customWidth="1"/>
    <col min="2826" max="2826" width="8.375" style="4" customWidth="1"/>
    <col min="2827" max="2827" width="2.625" style="4" customWidth="1"/>
    <col min="2828" max="2828" width="8.625" style="4" customWidth="1"/>
    <col min="2829" max="2829" width="2.625" style="4" customWidth="1"/>
    <col min="2830" max="3074" width="9" style="4"/>
    <col min="3075" max="3075" width="4.5" style="4" customWidth="1"/>
    <col min="3076" max="3076" width="16.5" style="4" customWidth="1"/>
    <col min="3077" max="3081" width="10.75" style="4" customWidth="1"/>
    <col min="3082" max="3082" width="8.375" style="4" customWidth="1"/>
    <col min="3083" max="3083" width="2.625" style="4" customWidth="1"/>
    <col min="3084" max="3084" width="8.625" style="4" customWidth="1"/>
    <col min="3085" max="3085" width="2.625" style="4" customWidth="1"/>
    <col min="3086" max="3330" width="9" style="4"/>
    <col min="3331" max="3331" width="4.5" style="4" customWidth="1"/>
    <col min="3332" max="3332" width="16.5" style="4" customWidth="1"/>
    <col min="3333" max="3337" width="10.75" style="4" customWidth="1"/>
    <col min="3338" max="3338" width="8.375" style="4" customWidth="1"/>
    <col min="3339" max="3339" width="2.625" style="4" customWidth="1"/>
    <col min="3340" max="3340" width="8.625" style="4" customWidth="1"/>
    <col min="3341" max="3341" width="2.625" style="4" customWidth="1"/>
    <col min="3342" max="3586" width="9" style="4"/>
    <col min="3587" max="3587" width="4.5" style="4" customWidth="1"/>
    <col min="3588" max="3588" width="16.5" style="4" customWidth="1"/>
    <col min="3589" max="3593" width="10.75" style="4" customWidth="1"/>
    <col min="3594" max="3594" width="8.375" style="4" customWidth="1"/>
    <col min="3595" max="3595" width="2.625" style="4" customWidth="1"/>
    <col min="3596" max="3596" width="8.625" style="4" customWidth="1"/>
    <col min="3597" max="3597" width="2.625" style="4" customWidth="1"/>
    <col min="3598" max="3842" width="9" style="4"/>
    <col min="3843" max="3843" width="4.5" style="4" customWidth="1"/>
    <col min="3844" max="3844" width="16.5" style="4" customWidth="1"/>
    <col min="3845" max="3849" width="10.75" style="4" customWidth="1"/>
    <col min="3850" max="3850" width="8.375" style="4" customWidth="1"/>
    <col min="3851" max="3851" width="2.625" style="4" customWidth="1"/>
    <col min="3852" max="3852" width="8.625" style="4" customWidth="1"/>
    <col min="3853" max="3853" width="2.625" style="4" customWidth="1"/>
    <col min="3854" max="4098" width="9" style="4"/>
    <col min="4099" max="4099" width="4.5" style="4" customWidth="1"/>
    <col min="4100" max="4100" width="16.5" style="4" customWidth="1"/>
    <col min="4101" max="4105" width="10.75" style="4" customWidth="1"/>
    <col min="4106" max="4106" width="8.375" style="4" customWidth="1"/>
    <col min="4107" max="4107" width="2.625" style="4" customWidth="1"/>
    <col min="4108" max="4108" width="8.625" style="4" customWidth="1"/>
    <col min="4109" max="4109" width="2.625" style="4" customWidth="1"/>
    <col min="4110" max="4354" width="9" style="4"/>
    <col min="4355" max="4355" width="4.5" style="4" customWidth="1"/>
    <col min="4356" max="4356" width="16.5" style="4" customWidth="1"/>
    <col min="4357" max="4361" width="10.75" style="4" customWidth="1"/>
    <col min="4362" max="4362" width="8.375" style="4" customWidth="1"/>
    <col min="4363" max="4363" width="2.625" style="4" customWidth="1"/>
    <col min="4364" max="4364" width="8.625" style="4" customWidth="1"/>
    <col min="4365" max="4365" width="2.625" style="4" customWidth="1"/>
    <col min="4366" max="4610" width="9" style="4"/>
    <col min="4611" max="4611" width="4.5" style="4" customWidth="1"/>
    <col min="4612" max="4612" width="16.5" style="4" customWidth="1"/>
    <col min="4613" max="4617" width="10.75" style="4" customWidth="1"/>
    <col min="4618" max="4618" width="8.375" style="4" customWidth="1"/>
    <col min="4619" max="4619" width="2.625" style="4" customWidth="1"/>
    <col min="4620" max="4620" width="8.625" style="4" customWidth="1"/>
    <col min="4621" max="4621" width="2.625" style="4" customWidth="1"/>
    <col min="4622" max="4866" width="9" style="4"/>
    <col min="4867" max="4867" width="4.5" style="4" customWidth="1"/>
    <col min="4868" max="4868" width="16.5" style="4" customWidth="1"/>
    <col min="4869" max="4873" width="10.75" style="4" customWidth="1"/>
    <col min="4874" max="4874" width="8.375" style="4" customWidth="1"/>
    <col min="4875" max="4875" width="2.625" style="4" customWidth="1"/>
    <col min="4876" max="4876" width="8.625" style="4" customWidth="1"/>
    <col min="4877" max="4877" width="2.625" style="4" customWidth="1"/>
    <col min="4878" max="5122" width="9" style="4"/>
    <col min="5123" max="5123" width="4.5" style="4" customWidth="1"/>
    <col min="5124" max="5124" width="16.5" style="4" customWidth="1"/>
    <col min="5125" max="5129" width="10.75" style="4" customWidth="1"/>
    <col min="5130" max="5130" width="8.375" style="4" customWidth="1"/>
    <col min="5131" max="5131" width="2.625" style="4" customWidth="1"/>
    <col min="5132" max="5132" width="8.625" style="4" customWidth="1"/>
    <col min="5133" max="5133" width="2.625" style="4" customWidth="1"/>
    <col min="5134" max="5378" width="9" style="4"/>
    <col min="5379" max="5379" width="4.5" style="4" customWidth="1"/>
    <col min="5380" max="5380" width="16.5" style="4" customWidth="1"/>
    <col min="5381" max="5385" width="10.75" style="4" customWidth="1"/>
    <col min="5386" max="5386" width="8.375" style="4" customWidth="1"/>
    <col min="5387" max="5387" width="2.625" style="4" customWidth="1"/>
    <col min="5388" max="5388" width="8.625" style="4" customWidth="1"/>
    <col min="5389" max="5389" width="2.625" style="4" customWidth="1"/>
    <col min="5390" max="5634" width="9" style="4"/>
    <col min="5635" max="5635" width="4.5" style="4" customWidth="1"/>
    <col min="5636" max="5636" width="16.5" style="4" customWidth="1"/>
    <col min="5637" max="5641" width="10.75" style="4" customWidth="1"/>
    <col min="5642" max="5642" width="8.375" style="4" customWidth="1"/>
    <col min="5643" max="5643" width="2.625" style="4" customWidth="1"/>
    <col min="5644" max="5644" width="8.625" style="4" customWidth="1"/>
    <col min="5645" max="5645" width="2.625" style="4" customWidth="1"/>
    <col min="5646" max="5890" width="9" style="4"/>
    <col min="5891" max="5891" width="4.5" style="4" customWidth="1"/>
    <col min="5892" max="5892" width="16.5" style="4" customWidth="1"/>
    <col min="5893" max="5897" width="10.75" style="4" customWidth="1"/>
    <col min="5898" max="5898" width="8.375" style="4" customWidth="1"/>
    <col min="5899" max="5899" width="2.625" style="4" customWidth="1"/>
    <col min="5900" max="5900" width="8.625" style="4" customWidth="1"/>
    <col min="5901" max="5901" width="2.625" style="4" customWidth="1"/>
    <col min="5902" max="6146" width="9" style="4"/>
    <col min="6147" max="6147" width="4.5" style="4" customWidth="1"/>
    <col min="6148" max="6148" width="16.5" style="4" customWidth="1"/>
    <col min="6149" max="6153" width="10.75" style="4" customWidth="1"/>
    <col min="6154" max="6154" width="8.375" style="4" customWidth="1"/>
    <col min="6155" max="6155" width="2.625" style="4" customWidth="1"/>
    <col min="6156" max="6156" width="8.625" style="4" customWidth="1"/>
    <col min="6157" max="6157" width="2.625" style="4" customWidth="1"/>
    <col min="6158" max="6402" width="9" style="4"/>
    <col min="6403" max="6403" width="4.5" style="4" customWidth="1"/>
    <col min="6404" max="6404" width="16.5" style="4" customWidth="1"/>
    <col min="6405" max="6409" width="10.75" style="4" customWidth="1"/>
    <col min="6410" max="6410" width="8.375" style="4" customWidth="1"/>
    <col min="6411" max="6411" width="2.625" style="4" customWidth="1"/>
    <col min="6412" max="6412" width="8.625" style="4" customWidth="1"/>
    <col min="6413" max="6413" width="2.625" style="4" customWidth="1"/>
    <col min="6414" max="6658" width="9" style="4"/>
    <col min="6659" max="6659" width="4.5" style="4" customWidth="1"/>
    <col min="6660" max="6660" width="16.5" style="4" customWidth="1"/>
    <col min="6661" max="6665" width="10.75" style="4" customWidth="1"/>
    <col min="6666" max="6666" width="8.375" style="4" customWidth="1"/>
    <col min="6667" max="6667" width="2.625" style="4" customWidth="1"/>
    <col min="6668" max="6668" width="8.625" style="4" customWidth="1"/>
    <col min="6669" max="6669" width="2.625" style="4" customWidth="1"/>
    <col min="6670" max="6914" width="9" style="4"/>
    <col min="6915" max="6915" width="4.5" style="4" customWidth="1"/>
    <col min="6916" max="6916" width="16.5" style="4" customWidth="1"/>
    <col min="6917" max="6921" width="10.75" style="4" customWidth="1"/>
    <col min="6922" max="6922" width="8.375" style="4" customWidth="1"/>
    <col min="6923" max="6923" width="2.625" style="4" customWidth="1"/>
    <col min="6924" max="6924" width="8.625" style="4" customWidth="1"/>
    <col min="6925" max="6925" width="2.625" style="4" customWidth="1"/>
    <col min="6926" max="7170" width="9" style="4"/>
    <col min="7171" max="7171" width="4.5" style="4" customWidth="1"/>
    <col min="7172" max="7172" width="16.5" style="4" customWidth="1"/>
    <col min="7173" max="7177" width="10.75" style="4" customWidth="1"/>
    <col min="7178" max="7178" width="8.375" style="4" customWidth="1"/>
    <col min="7179" max="7179" width="2.625" style="4" customWidth="1"/>
    <col min="7180" max="7180" width="8.625" style="4" customWidth="1"/>
    <col min="7181" max="7181" width="2.625" style="4" customWidth="1"/>
    <col min="7182" max="7426" width="9" style="4"/>
    <col min="7427" max="7427" width="4.5" style="4" customWidth="1"/>
    <col min="7428" max="7428" width="16.5" style="4" customWidth="1"/>
    <col min="7429" max="7433" width="10.75" style="4" customWidth="1"/>
    <col min="7434" max="7434" width="8.375" style="4" customWidth="1"/>
    <col min="7435" max="7435" width="2.625" style="4" customWidth="1"/>
    <col min="7436" max="7436" width="8.625" style="4" customWidth="1"/>
    <col min="7437" max="7437" width="2.625" style="4" customWidth="1"/>
    <col min="7438" max="7682" width="9" style="4"/>
    <col min="7683" max="7683" width="4.5" style="4" customWidth="1"/>
    <col min="7684" max="7684" width="16.5" style="4" customWidth="1"/>
    <col min="7685" max="7689" width="10.75" style="4" customWidth="1"/>
    <col min="7690" max="7690" width="8.375" style="4" customWidth="1"/>
    <col min="7691" max="7691" width="2.625" style="4" customWidth="1"/>
    <col min="7692" max="7692" width="8.625" style="4" customWidth="1"/>
    <col min="7693" max="7693" width="2.625" style="4" customWidth="1"/>
    <col min="7694" max="7938" width="9" style="4"/>
    <col min="7939" max="7939" width="4.5" style="4" customWidth="1"/>
    <col min="7940" max="7940" width="16.5" style="4" customWidth="1"/>
    <col min="7941" max="7945" width="10.75" style="4" customWidth="1"/>
    <col min="7946" max="7946" width="8.375" style="4" customWidth="1"/>
    <col min="7947" max="7947" width="2.625" style="4" customWidth="1"/>
    <col min="7948" max="7948" width="8.625" style="4" customWidth="1"/>
    <col min="7949" max="7949" width="2.625" style="4" customWidth="1"/>
    <col min="7950" max="8194" width="9" style="4"/>
    <col min="8195" max="8195" width="4.5" style="4" customWidth="1"/>
    <col min="8196" max="8196" width="16.5" style="4" customWidth="1"/>
    <col min="8197" max="8201" width="10.75" style="4" customWidth="1"/>
    <col min="8202" max="8202" width="8.375" style="4" customWidth="1"/>
    <col min="8203" max="8203" width="2.625" style="4" customWidth="1"/>
    <col min="8204" max="8204" width="8.625" style="4" customWidth="1"/>
    <col min="8205" max="8205" width="2.625" style="4" customWidth="1"/>
    <col min="8206" max="8450" width="9" style="4"/>
    <col min="8451" max="8451" width="4.5" style="4" customWidth="1"/>
    <col min="8452" max="8452" width="16.5" style="4" customWidth="1"/>
    <col min="8453" max="8457" width="10.75" style="4" customWidth="1"/>
    <col min="8458" max="8458" width="8.375" style="4" customWidth="1"/>
    <col min="8459" max="8459" width="2.625" style="4" customWidth="1"/>
    <col min="8460" max="8460" width="8.625" style="4" customWidth="1"/>
    <col min="8461" max="8461" width="2.625" style="4" customWidth="1"/>
    <col min="8462" max="8706" width="9" style="4"/>
    <col min="8707" max="8707" width="4.5" style="4" customWidth="1"/>
    <col min="8708" max="8708" width="16.5" style="4" customWidth="1"/>
    <col min="8709" max="8713" width="10.75" style="4" customWidth="1"/>
    <col min="8714" max="8714" width="8.375" style="4" customWidth="1"/>
    <col min="8715" max="8715" width="2.625" style="4" customWidth="1"/>
    <col min="8716" max="8716" width="8.625" style="4" customWidth="1"/>
    <col min="8717" max="8717" width="2.625" style="4" customWidth="1"/>
    <col min="8718" max="8962" width="9" style="4"/>
    <col min="8963" max="8963" width="4.5" style="4" customWidth="1"/>
    <col min="8964" max="8964" width="16.5" style="4" customWidth="1"/>
    <col min="8965" max="8969" width="10.75" style="4" customWidth="1"/>
    <col min="8970" max="8970" width="8.375" style="4" customWidth="1"/>
    <col min="8971" max="8971" width="2.625" style="4" customWidth="1"/>
    <col min="8972" max="8972" width="8.625" style="4" customWidth="1"/>
    <col min="8973" max="8973" width="2.625" style="4" customWidth="1"/>
    <col min="8974" max="9218" width="9" style="4"/>
    <col min="9219" max="9219" width="4.5" style="4" customWidth="1"/>
    <col min="9220" max="9220" width="16.5" style="4" customWidth="1"/>
    <col min="9221" max="9225" width="10.75" style="4" customWidth="1"/>
    <col min="9226" max="9226" width="8.375" style="4" customWidth="1"/>
    <col min="9227" max="9227" width="2.625" style="4" customWidth="1"/>
    <col min="9228" max="9228" width="8.625" style="4" customWidth="1"/>
    <col min="9229" max="9229" width="2.625" style="4" customWidth="1"/>
    <col min="9230" max="9474" width="9" style="4"/>
    <col min="9475" max="9475" width="4.5" style="4" customWidth="1"/>
    <col min="9476" max="9476" width="16.5" style="4" customWidth="1"/>
    <col min="9477" max="9481" width="10.75" style="4" customWidth="1"/>
    <col min="9482" max="9482" width="8.375" style="4" customWidth="1"/>
    <col min="9483" max="9483" width="2.625" style="4" customWidth="1"/>
    <col min="9484" max="9484" width="8.625" style="4" customWidth="1"/>
    <col min="9485" max="9485" width="2.625" style="4" customWidth="1"/>
    <col min="9486" max="9730" width="9" style="4"/>
    <col min="9731" max="9731" width="4.5" style="4" customWidth="1"/>
    <col min="9732" max="9732" width="16.5" style="4" customWidth="1"/>
    <col min="9733" max="9737" width="10.75" style="4" customWidth="1"/>
    <col min="9738" max="9738" width="8.375" style="4" customWidth="1"/>
    <col min="9739" max="9739" width="2.625" style="4" customWidth="1"/>
    <col min="9740" max="9740" width="8.625" style="4" customWidth="1"/>
    <col min="9741" max="9741" width="2.625" style="4" customWidth="1"/>
    <col min="9742" max="9986" width="9" style="4"/>
    <col min="9987" max="9987" width="4.5" style="4" customWidth="1"/>
    <col min="9988" max="9988" width="16.5" style="4" customWidth="1"/>
    <col min="9989" max="9993" width="10.75" style="4" customWidth="1"/>
    <col min="9994" max="9994" width="8.375" style="4" customWidth="1"/>
    <col min="9995" max="9995" width="2.625" style="4" customWidth="1"/>
    <col min="9996" max="9996" width="8.625" style="4" customWidth="1"/>
    <col min="9997" max="9997" width="2.625" style="4" customWidth="1"/>
    <col min="9998" max="10242" width="9" style="4"/>
    <col min="10243" max="10243" width="4.5" style="4" customWidth="1"/>
    <col min="10244" max="10244" width="16.5" style="4" customWidth="1"/>
    <col min="10245" max="10249" width="10.75" style="4" customWidth="1"/>
    <col min="10250" max="10250" width="8.375" style="4" customWidth="1"/>
    <col min="10251" max="10251" width="2.625" style="4" customWidth="1"/>
    <col min="10252" max="10252" width="8.625" style="4" customWidth="1"/>
    <col min="10253" max="10253" width="2.625" style="4" customWidth="1"/>
    <col min="10254" max="10498" width="9" style="4"/>
    <col min="10499" max="10499" width="4.5" style="4" customWidth="1"/>
    <col min="10500" max="10500" width="16.5" style="4" customWidth="1"/>
    <col min="10501" max="10505" width="10.75" style="4" customWidth="1"/>
    <col min="10506" max="10506" width="8.375" style="4" customWidth="1"/>
    <col min="10507" max="10507" width="2.625" style="4" customWidth="1"/>
    <col min="10508" max="10508" width="8.625" style="4" customWidth="1"/>
    <col min="10509" max="10509" width="2.625" style="4" customWidth="1"/>
    <col min="10510" max="10754" width="9" style="4"/>
    <col min="10755" max="10755" width="4.5" style="4" customWidth="1"/>
    <col min="10756" max="10756" width="16.5" style="4" customWidth="1"/>
    <col min="10757" max="10761" width="10.75" style="4" customWidth="1"/>
    <col min="10762" max="10762" width="8.375" style="4" customWidth="1"/>
    <col min="10763" max="10763" width="2.625" style="4" customWidth="1"/>
    <col min="10764" max="10764" width="8.625" style="4" customWidth="1"/>
    <col min="10765" max="10765" width="2.625" style="4" customWidth="1"/>
    <col min="10766" max="11010" width="9" style="4"/>
    <col min="11011" max="11011" width="4.5" style="4" customWidth="1"/>
    <col min="11012" max="11012" width="16.5" style="4" customWidth="1"/>
    <col min="11013" max="11017" width="10.75" style="4" customWidth="1"/>
    <col min="11018" max="11018" width="8.375" style="4" customWidth="1"/>
    <col min="11019" max="11019" width="2.625" style="4" customWidth="1"/>
    <col min="11020" max="11020" width="8.625" style="4" customWidth="1"/>
    <col min="11021" max="11021" width="2.625" style="4" customWidth="1"/>
    <col min="11022" max="11266" width="9" style="4"/>
    <col min="11267" max="11267" width="4.5" style="4" customWidth="1"/>
    <col min="11268" max="11268" width="16.5" style="4" customWidth="1"/>
    <col min="11269" max="11273" width="10.75" style="4" customWidth="1"/>
    <col min="11274" max="11274" width="8.375" style="4" customWidth="1"/>
    <col min="11275" max="11275" width="2.625" style="4" customWidth="1"/>
    <col min="11276" max="11276" width="8.625" style="4" customWidth="1"/>
    <col min="11277" max="11277" width="2.625" style="4" customWidth="1"/>
    <col min="11278" max="11522" width="9" style="4"/>
    <col min="11523" max="11523" width="4.5" style="4" customWidth="1"/>
    <col min="11524" max="11524" width="16.5" style="4" customWidth="1"/>
    <col min="11525" max="11529" width="10.75" style="4" customWidth="1"/>
    <col min="11530" max="11530" width="8.375" style="4" customWidth="1"/>
    <col min="11531" max="11531" width="2.625" style="4" customWidth="1"/>
    <col min="11532" max="11532" width="8.625" style="4" customWidth="1"/>
    <col min="11533" max="11533" width="2.625" style="4" customWidth="1"/>
    <col min="11534" max="11778" width="9" style="4"/>
    <col min="11779" max="11779" width="4.5" style="4" customWidth="1"/>
    <col min="11780" max="11780" width="16.5" style="4" customWidth="1"/>
    <col min="11781" max="11785" width="10.75" style="4" customWidth="1"/>
    <col min="11786" max="11786" width="8.375" style="4" customWidth="1"/>
    <col min="11787" max="11787" width="2.625" style="4" customWidth="1"/>
    <col min="11788" max="11788" width="8.625" style="4" customWidth="1"/>
    <col min="11789" max="11789" width="2.625" style="4" customWidth="1"/>
    <col min="11790" max="12034" width="9" style="4"/>
    <col min="12035" max="12035" width="4.5" style="4" customWidth="1"/>
    <col min="12036" max="12036" width="16.5" style="4" customWidth="1"/>
    <col min="12037" max="12041" width="10.75" style="4" customWidth="1"/>
    <col min="12042" max="12042" width="8.375" style="4" customWidth="1"/>
    <col min="12043" max="12043" width="2.625" style="4" customWidth="1"/>
    <col min="12044" max="12044" width="8.625" style="4" customWidth="1"/>
    <col min="12045" max="12045" width="2.625" style="4" customWidth="1"/>
    <col min="12046" max="12290" width="9" style="4"/>
    <col min="12291" max="12291" width="4.5" style="4" customWidth="1"/>
    <col min="12292" max="12292" width="16.5" style="4" customWidth="1"/>
    <col min="12293" max="12297" width="10.75" style="4" customWidth="1"/>
    <col min="12298" max="12298" width="8.375" style="4" customWidth="1"/>
    <col min="12299" max="12299" width="2.625" style="4" customWidth="1"/>
    <col min="12300" max="12300" width="8.625" style="4" customWidth="1"/>
    <col min="12301" max="12301" width="2.625" style="4" customWidth="1"/>
    <col min="12302" max="12546" width="9" style="4"/>
    <col min="12547" max="12547" width="4.5" style="4" customWidth="1"/>
    <col min="12548" max="12548" width="16.5" style="4" customWidth="1"/>
    <col min="12549" max="12553" width="10.75" style="4" customWidth="1"/>
    <col min="12554" max="12554" width="8.375" style="4" customWidth="1"/>
    <col min="12555" max="12555" width="2.625" style="4" customWidth="1"/>
    <col min="12556" max="12556" width="8.625" style="4" customWidth="1"/>
    <col min="12557" max="12557" width="2.625" style="4" customWidth="1"/>
    <col min="12558" max="12802" width="9" style="4"/>
    <col min="12803" max="12803" width="4.5" style="4" customWidth="1"/>
    <col min="12804" max="12804" width="16.5" style="4" customWidth="1"/>
    <col min="12805" max="12809" width="10.75" style="4" customWidth="1"/>
    <col min="12810" max="12810" width="8.375" style="4" customWidth="1"/>
    <col min="12811" max="12811" width="2.625" style="4" customWidth="1"/>
    <col min="12812" max="12812" width="8.625" style="4" customWidth="1"/>
    <col min="12813" max="12813" width="2.625" style="4" customWidth="1"/>
    <col min="12814" max="13058" width="9" style="4"/>
    <col min="13059" max="13059" width="4.5" style="4" customWidth="1"/>
    <col min="13060" max="13060" width="16.5" style="4" customWidth="1"/>
    <col min="13061" max="13065" width="10.75" style="4" customWidth="1"/>
    <col min="13066" max="13066" width="8.375" style="4" customWidth="1"/>
    <col min="13067" max="13067" width="2.625" style="4" customWidth="1"/>
    <col min="13068" max="13068" width="8.625" style="4" customWidth="1"/>
    <col min="13069" max="13069" width="2.625" style="4" customWidth="1"/>
    <col min="13070" max="13314" width="9" style="4"/>
    <col min="13315" max="13315" width="4.5" style="4" customWidth="1"/>
    <col min="13316" max="13316" width="16.5" style="4" customWidth="1"/>
    <col min="13317" max="13321" width="10.75" style="4" customWidth="1"/>
    <col min="13322" max="13322" width="8.375" style="4" customWidth="1"/>
    <col min="13323" max="13323" width="2.625" style="4" customWidth="1"/>
    <col min="13324" max="13324" width="8.625" style="4" customWidth="1"/>
    <col min="13325" max="13325" width="2.625" style="4" customWidth="1"/>
    <col min="13326" max="13570" width="9" style="4"/>
    <col min="13571" max="13571" width="4.5" style="4" customWidth="1"/>
    <col min="13572" max="13572" width="16.5" style="4" customWidth="1"/>
    <col min="13573" max="13577" width="10.75" style="4" customWidth="1"/>
    <col min="13578" max="13578" width="8.375" style="4" customWidth="1"/>
    <col min="13579" max="13579" width="2.625" style="4" customWidth="1"/>
    <col min="13580" max="13580" width="8.625" style="4" customWidth="1"/>
    <col min="13581" max="13581" width="2.625" style="4" customWidth="1"/>
    <col min="13582" max="13826" width="9" style="4"/>
    <col min="13827" max="13827" width="4.5" style="4" customWidth="1"/>
    <col min="13828" max="13828" width="16.5" style="4" customWidth="1"/>
    <col min="13829" max="13833" width="10.75" style="4" customWidth="1"/>
    <col min="13834" max="13834" width="8.375" style="4" customWidth="1"/>
    <col min="13835" max="13835" width="2.625" style="4" customWidth="1"/>
    <col min="13836" max="13836" width="8.625" style="4" customWidth="1"/>
    <col min="13837" max="13837" width="2.625" style="4" customWidth="1"/>
    <col min="13838" max="14082" width="9" style="4"/>
    <col min="14083" max="14083" width="4.5" style="4" customWidth="1"/>
    <col min="14084" max="14084" width="16.5" style="4" customWidth="1"/>
    <col min="14085" max="14089" width="10.75" style="4" customWidth="1"/>
    <col min="14090" max="14090" width="8.375" style="4" customWidth="1"/>
    <col min="14091" max="14091" width="2.625" style="4" customWidth="1"/>
    <col min="14092" max="14092" width="8.625" style="4" customWidth="1"/>
    <col min="14093" max="14093" width="2.625" style="4" customWidth="1"/>
    <col min="14094" max="14338" width="9" style="4"/>
    <col min="14339" max="14339" width="4.5" style="4" customWidth="1"/>
    <col min="14340" max="14340" width="16.5" style="4" customWidth="1"/>
    <col min="14341" max="14345" width="10.75" style="4" customWidth="1"/>
    <col min="14346" max="14346" width="8.375" style="4" customWidth="1"/>
    <col min="14347" max="14347" width="2.625" style="4" customWidth="1"/>
    <col min="14348" max="14348" width="8.625" style="4" customWidth="1"/>
    <col min="14349" max="14349" width="2.625" style="4" customWidth="1"/>
    <col min="14350" max="14594" width="9" style="4"/>
    <col min="14595" max="14595" width="4.5" style="4" customWidth="1"/>
    <col min="14596" max="14596" width="16.5" style="4" customWidth="1"/>
    <col min="14597" max="14601" width="10.75" style="4" customWidth="1"/>
    <col min="14602" max="14602" width="8.375" style="4" customWidth="1"/>
    <col min="14603" max="14603" width="2.625" style="4" customWidth="1"/>
    <col min="14604" max="14604" width="8.625" style="4" customWidth="1"/>
    <col min="14605" max="14605" width="2.625" style="4" customWidth="1"/>
    <col min="14606" max="14850" width="9" style="4"/>
    <col min="14851" max="14851" width="4.5" style="4" customWidth="1"/>
    <col min="14852" max="14852" width="16.5" style="4" customWidth="1"/>
    <col min="14853" max="14857" width="10.75" style="4" customWidth="1"/>
    <col min="14858" max="14858" width="8.375" style="4" customWidth="1"/>
    <col min="14859" max="14859" width="2.625" style="4" customWidth="1"/>
    <col min="14860" max="14860" width="8.625" style="4" customWidth="1"/>
    <col min="14861" max="14861" width="2.625" style="4" customWidth="1"/>
    <col min="14862" max="15106" width="9" style="4"/>
    <col min="15107" max="15107" width="4.5" style="4" customWidth="1"/>
    <col min="15108" max="15108" width="16.5" style="4" customWidth="1"/>
    <col min="15109" max="15113" width="10.75" style="4" customWidth="1"/>
    <col min="15114" max="15114" width="8.375" style="4" customWidth="1"/>
    <col min="15115" max="15115" width="2.625" style="4" customWidth="1"/>
    <col min="15116" max="15116" width="8.625" style="4" customWidth="1"/>
    <col min="15117" max="15117" width="2.625" style="4" customWidth="1"/>
    <col min="15118" max="15362" width="9" style="4"/>
    <col min="15363" max="15363" width="4.5" style="4" customWidth="1"/>
    <col min="15364" max="15364" width="16.5" style="4" customWidth="1"/>
    <col min="15365" max="15369" width="10.75" style="4" customWidth="1"/>
    <col min="15370" max="15370" width="8.375" style="4" customWidth="1"/>
    <col min="15371" max="15371" width="2.625" style="4" customWidth="1"/>
    <col min="15372" max="15372" width="8.625" style="4" customWidth="1"/>
    <col min="15373" max="15373" width="2.625" style="4" customWidth="1"/>
    <col min="15374" max="15618" width="9" style="4"/>
    <col min="15619" max="15619" width="4.5" style="4" customWidth="1"/>
    <col min="15620" max="15620" width="16.5" style="4" customWidth="1"/>
    <col min="15621" max="15625" width="10.75" style="4" customWidth="1"/>
    <col min="15626" max="15626" width="8.375" style="4" customWidth="1"/>
    <col min="15627" max="15627" width="2.625" style="4" customWidth="1"/>
    <col min="15628" max="15628" width="8.625" style="4" customWidth="1"/>
    <col min="15629" max="15629" width="2.625" style="4" customWidth="1"/>
    <col min="15630" max="15874" width="9" style="4"/>
    <col min="15875" max="15875" width="4.5" style="4" customWidth="1"/>
    <col min="15876" max="15876" width="16.5" style="4" customWidth="1"/>
    <col min="15877" max="15881" width="10.75" style="4" customWidth="1"/>
    <col min="15882" max="15882" width="8.375" style="4" customWidth="1"/>
    <col min="15883" max="15883" width="2.625" style="4" customWidth="1"/>
    <col min="15884" max="15884" width="8.625" style="4" customWidth="1"/>
    <col min="15885" max="15885" width="2.625" style="4" customWidth="1"/>
    <col min="15886" max="16130" width="9" style="4"/>
    <col min="16131" max="16131" width="4.5" style="4" customWidth="1"/>
    <col min="16132" max="16132" width="16.5" style="4" customWidth="1"/>
    <col min="16133" max="16137" width="10.75" style="4" customWidth="1"/>
    <col min="16138" max="16138" width="8.375" style="4" customWidth="1"/>
    <col min="16139" max="16139" width="2.625" style="4" customWidth="1"/>
    <col min="16140" max="16140" width="8.625" style="4" customWidth="1"/>
    <col min="16141" max="16141" width="2.625" style="4" customWidth="1"/>
    <col min="16142" max="16384" width="9" style="4"/>
  </cols>
  <sheetData>
    <row r="1" spans="1:19" s="1" customFormat="1" ht="16.5" customHeight="1">
      <c r="A1" s="146" t="s">
        <v>46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9" s="1" customFormat="1" ht="16.5" customHeight="1">
      <c r="A2" s="5"/>
      <c r="B2" s="6"/>
      <c r="C2" s="6"/>
      <c r="D2" s="6"/>
      <c r="E2" s="6"/>
      <c r="F2" s="6"/>
      <c r="G2" s="6"/>
      <c r="H2" s="6"/>
      <c r="I2" s="6"/>
      <c r="J2" s="148" t="s">
        <v>0</v>
      </c>
      <c r="K2" s="148"/>
      <c r="L2" s="148"/>
      <c r="M2" s="148"/>
    </row>
    <row r="3" spans="1:19" s="1" customFormat="1" ht="16.5" customHeight="1">
      <c r="A3" s="5"/>
      <c r="B3" s="6"/>
      <c r="C3" s="6"/>
      <c r="D3" s="6"/>
      <c r="E3" s="6"/>
      <c r="F3" s="6"/>
      <c r="G3" s="6"/>
      <c r="H3" s="6"/>
      <c r="I3" s="6"/>
      <c r="J3" s="44"/>
      <c r="K3" s="44"/>
      <c r="L3" s="44"/>
      <c r="M3" s="44"/>
    </row>
    <row r="4" spans="1:19" s="1" customFormat="1" ht="15" customHeight="1">
      <c r="A4" s="149" t="s">
        <v>1</v>
      </c>
      <c r="B4" s="149"/>
      <c r="C4" s="151" t="s">
        <v>71</v>
      </c>
      <c r="D4" s="7"/>
      <c r="E4" s="7"/>
      <c r="F4" s="7"/>
      <c r="G4" s="7"/>
      <c r="H4" s="7"/>
      <c r="I4" s="7"/>
      <c r="J4" s="45"/>
      <c r="K4" s="45"/>
      <c r="L4" s="45"/>
      <c r="M4" s="45"/>
    </row>
    <row r="5" spans="1:19" s="1" customFormat="1" ht="14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46"/>
      <c r="M5" s="47"/>
    </row>
    <row r="6" spans="1:19" s="1" customFormat="1" ht="18" customHeight="1">
      <c r="A6" s="150" t="s">
        <v>2</v>
      </c>
      <c r="B6" s="150"/>
      <c r="C6" s="150"/>
      <c r="D6" s="150"/>
      <c r="E6" s="8"/>
      <c r="H6" s="9" t="s">
        <v>3</v>
      </c>
      <c r="I6" s="9"/>
      <c r="J6" s="145"/>
      <c r="K6" s="145"/>
      <c r="L6" s="145"/>
      <c r="M6" s="145"/>
    </row>
    <row r="7" spans="1:19" s="1" customFormat="1" ht="18" customHeight="1">
      <c r="A7" s="136" t="s">
        <v>4</v>
      </c>
      <c r="B7" s="136"/>
      <c r="C7" s="136"/>
      <c r="D7" s="136"/>
      <c r="E7" s="8"/>
      <c r="H7" s="10" t="s">
        <v>5</v>
      </c>
      <c r="I7" s="137"/>
      <c r="J7" s="137"/>
      <c r="K7" s="137"/>
      <c r="L7" s="137"/>
      <c r="M7" s="137"/>
    </row>
    <row r="8" spans="1:19" s="1" customFormat="1" ht="18" customHeight="1">
      <c r="A8" s="136" t="s">
        <v>6</v>
      </c>
      <c r="B8" s="136"/>
      <c r="C8" s="136"/>
      <c r="D8" s="136"/>
      <c r="E8" s="8"/>
      <c r="H8" s="10" t="s">
        <v>7</v>
      </c>
      <c r="I8" s="137"/>
      <c r="J8" s="137"/>
      <c r="K8" s="137"/>
      <c r="L8" s="137"/>
      <c r="M8" s="137"/>
      <c r="R8" s="11"/>
      <c r="S8" s="48"/>
    </row>
    <row r="9" spans="1:19" s="1" customFormat="1" ht="16.5" customHeight="1">
      <c r="A9" s="97" t="s">
        <v>54</v>
      </c>
      <c r="B9" s="98"/>
      <c r="C9" s="144" t="s">
        <v>50</v>
      </c>
      <c r="D9" s="144"/>
      <c r="E9" s="144"/>
      <c r="F9" s="99" t="s">
        <v>51</v>
      </c>
      <c r="G9" s="145" t="s">
        <v>52</v>
      </c>
      <c r="H9" s="145"/>
      <c r="I9" s="101" t="s">
        <v>53</v>
      </c>
      <c r="J9" s="97"/>
      <c r="K9" s="97"/>
      <c r="L9" s="97"/>
      <c r="M9" s="97"/>
    </row>
    <row r="10" spans="1:19" s="1" customFormat="1" ht="16.5" customHeight="1" thickBot="1">
      <c r="A10" s="42" t="s">
        <v>49</v>
      </c>
      <c r="C10" s="143" t="s">
        <v>69</v>
      </c>
      <c r="D10" s="143"/>
      <c r="E10" s="1" t="s">
        <v>70</v>
      </c>
      <c r="F10" s="142" t="s">
        <v>48</v>
      </c>
      <c r="G10" s="142"/>
      <c r="H10" s="142"/>
      <c r="I10" s="142" t="s">
        <v>47</v>
      </c>
      <c r="J10" s="142"/>
      <c r="L10" s="100"/>
      <c r="M10" s="100"/>
    </row>
    <row r="11" spans="1:19" s="2" customFormat="1" ht="16.5" customHeight="1" thickBot="1">
      <c r="A11" s="138" t="s">
        <v>8</v>
      </c>
      <c r="B11" s="139"/>
      <c r="C11" s="140"/>
      <c r="D11" s="12" t="s">
        <v>9</v>
      </c>
      <c r="E11" s="141" t="s">
        <v>10</v>
      </c>
      <c r="F11" s="139"/>
      <c r="G11" s="140"/>
      <c r="H11" s="13" t="s">
        <v>11</v>
      </c>
      <c r="I11" s="49" t="s">
        <v>12</v>
      </c>
      <c r="J11" s="49" t="s">
        <v>13</v>
      </c>
      <c r="K11" s="49" t="s">
        <v>14</v>
      </c>
      <c r="L11" s="49" t="s">
        <v>13</v>
      </c>
      <c r="M11" s="50" t="s">
        <v>15</v>
      </c>
      <c r="R11" s="2" t="s">
        <v>12</v>
      </c>
      <c r="S11" s="2" t="s">
        <v>14</v>
      </c>
    </row>
    <row r="12" spans="1:19" s="3" customFormat="1" ht="16.5" customHeight="1">
      <c r="A12" s="111" t="s">
        <v>16</v>
      </c>
      <c r="B12" s="112"/>
      <c r="C12" s="113"/>
      <c r="D12" s="14">
        <v>1</v>
      </c>
      <c r="E12" s="133"/>
      <c r="F12" s="134"/>
      <c r="G12" s="135"/>
      <c r="H12" s="15"/>
      <c r="I12" s="51"/>
      <c r="J12" s="52">
        <f>IF(E12="",0,IF(H12="",0,IF(I12="",0,IF(I12="〇",500,IF(I12="-",0,)))))</f>
        <v>0</v>
      </c>
      <c r="K12" s="53"/>
      <c r="L12" s="52">
        <f>IF(E12="",0,IF(H12="",0,IF(K12="〇",500,IF(K12="-",0,))))</f>
        <v>0</v>
      </c>
      <c r="M12" s="54">
        <f>J12+L12</f>
        <v>0</v>
      </c>
      <c r="N12" s="2"/>
      <c r="R12" s="83" t="str">
        <f t="shared" ref="R12:R31" si="0">IF(E12="","",IF(J12=500,H12,""))</f>
        <v/>
      </c>
      <c r="S12" s="83" t="str">
        <f t="shared" ref="S12:S31" si="1">IF(E12="","",IF(L12=500,H12,""))</f>
        <v/>
      </c>
    </row>
    <row r="13" spans="1:19" s="3" customFormat="1" ht="16.5" customHeight="1">
      <c r="A13" s="114"/>
      <c r="B13" s="112"/>
      <c r="C13" s="113"/>
      <c r="D13" s="16">
        <v>2</v>
      </c>
      <c r="E13" s="127"/>
      <c r="F13" s="128"/>
      <c r="G13" s="129"/>
      <c r="H13" s="17"/>
      <c r="I13" s="22"/>
      <c r="J13" s="55">
        <f t="shared" ref="J13:J31" si="2">IF(E13="",0,IF(H13="",0,IF(I13="",0,IF(I13="〇",500,IF(I13="-",0,)))))</f>
        <v>0</v>
      </c>
      <c r="K13" s="22"/>
      <c r="L13" s="55">
        <f t="shared" ref="L13:L31" si="3">IF(E13="",0,IF(H13="",0,IF(K13="〇",500,IF(K13="-",0,))))</f>
        <v>0</v>
      </c>
      <c r="M13" s="56">
        <f t="shared" ref="M13:M31" si="4">J13+L13</f>
        <v>0</v>
      </c>
      <c r="N13" s="2"/>
      <c r="R13" s="83" t="str">
        <f t="shared" si="0"/>
        <v/>
      </c>
      <c r="S13" s="83" t="str">
        <f t="shared" si="1"/>
        <v/>
      </c>
    </row>
    <row r="14" spans="1:19" s="3" customFormat="1" ht="16.5" customHeight="1">
      <c r="A14" s="114"/>
      <c r="B14" s="112"/>
      <c r="C14" s="113"/>
      <c r="D14" s="16">
        <v>3</v>
      </c>
      <c r="E14" s="127"/>
      <c r="F14" s="128"/>
      <c r="G14" s="129"/>
      <c r="H14" s="17"/>
      <c r="I14" s="22"/>
      <c r="J14" s="55">
        <f t="shared" si="2"/>
        <v>0</v>
      </c>
      <c r="K14" s="22"/>
      <c r="L14" s="55">
        <f t="shared" si="3"/>
        <v>0</v>
      </c>
      <c r="M14" s="56">
        <f t="shared" si="4"/>
        <v>0</v>
      </c>
      <c r="N14" s="2"/>
      <c r="R14" s="83" t="str">
        <f t="shared" si="0"/>
        <v/>
      </c>
      <c r="S14" s="83" t="str">
        <f t="shared" si="1"/>
        <v/>
      </c>
    </row>
    <row r="15" spans="1:19" s="3" customFormat="1" ht="16.5" customHeight="1">
      <c r="A15" s="114"/>
      <c r="B15" s="112"/>
      <c r="C15" s="113"/>
      <c r="D15" s="16">
        <v>4</v>
      </c>
      <c r="E15" s="127"/>
      <c r="F15" s="128"/>
      <c r="G15" s="129"/>
      <c r="H15" s="17"/>
      <c r="I15" s="22"/>
      <c r="J15" s="55">
        <f t="shared" si="2"/>
        <v>0</v>
      </c>
      <c r="K15" s="22"/>
      <c r="L15" s="55">
        <f t="shared" si="3"/>
        <v>0</v>
      </c>
      <c r="M15" s="56">
        <f t="shared" si="4"/>
        <v>0</v>
      </c>
      <c r="N15" s="2"/>
      <c r="P15" s="57"/>
      <c r="R15" s="83" t="str">
        <f t="shared" si="0"/>
        <v/>
      </c>
      <c r="S15" s="83" t="str">
        <f t="shared" si="1"/>
        <v/>
      </c>
    </row>
    <row r="16" spans="1:19" s="3" customFormat="1" ht="16.5" customHeight="1">
      <c r="A16" s="114"/>
      <c r="B16" s="112"/>
      <c r="C16" s="113"/>
      <c r="D16" s="16">
        <v>5</v>
      </c>
      <c r="E16" s="127"/>
      <c r="F16" s="128"/>
      <c r="G16" s="129"/>
      <c r="H16" s="17"/>
      <c r="I16" s="22"/>
      <c r="J16" s="55">
        <f t="shared" si="2"/>
        <v>0</v>
      </c>
      <c r="K16" s="22"/>
      <c r="L16" s="55">
        <f t="shared" si="3"/>
        <v>0</v>
      </c>
      <c r="M16" s="56">
        <f t="shared" si="4"/>
        <v>0</v>
      </c>
      <c r="N16" s="2"/>
      <c r="R16" s="83" t="str">
        <f t="shared" si="0"/>
        <v/>
      </c>
      <c r="S16" s="83" t="str">
        <f t="shared" si="1"/>
        <v/>
      </c>
    </row>
    <row r="17" spans="1:19" s="3" customFormat="1" ht="16.5" customHeight="1">
      <c r="A17" s="114"/>
      <c r="B17" s="112"/>
      <c r="C17" s="113"/>
      <c r="D17" s="16">
        <v>6</v>
      </c>
      <c r="E17" s="127"/>
      <c r="F17" s="128"/>
      <c r="G17" s="129"/>
      <c r="H17" s="18"/>
      <c r="I17" s="22"/>
      <c r="J17" s="55">
        <f t="shared" si="2"/>
        <v>0</v>
      </c>
      <c r="K17" s="22"/>
      <c r="L17" s="55">
        <f t="shared" si="3"/>
        <v>0</v>
      </c>
      <c r="M17" s="56">
        <f t="shared" si="4"/>
        <v>0</v>
      </c>
      <c r="N17" s="2"/>
      <c r="R17" s="83" t="str">
        <f t="shared" si="0"/>
        <v/>
      </c>
      <c r="S17" s="83" t="str">
        <f t="shared" si="1"/>
        <v/>
      </c>
    </row>
    <row r="18" spans="1:19" s="3" customFormat="1" ht="16.5" customHeight="1">
      <c r="A18" s="114"/>
      <c r="B18" s="112"/>
      <c r="C18" s="113"/>
      <c r="D18" s="16">
        <v>7</v>
      </c>
      <c r="E18" s="127"/>
      <c r="F18" s="128"/>
      <c r="G18" s="129"/>
      <c r="H18" s="19"/>
      <c r="I18" s="22"/>
      <c r="J18" s="55">
        <f t="shared" si="2"/>
        <v>0</v>
      </c>
      <c r="K18" s="22"/>
      <c r="L18" s="55">
        <f t="shared" si="3"/>
        <v>0</v>
      </c>
      <c r="M18" s="56">
        <f t="shared" si="4"/>
        <v>0</v>
      </c>
      <c r="N18" s="2"/>
      <c r="R18" s="83" t="str">
        <f t="shared" si="0"/>
        <v/>
      </c>
      <c r="S18" s="83" t="str">
        <f t="shared" si="1"/>
        <v/>
      </c>
    </row>
    <row r="19" spans="1:19" s="3" customFormat="1" ht="16.5" customHeight="1">
      <c r="A19" s="114"/>
      <c r="B19" s="112"/>
      <c r="C19" s="113"/>
      <c r="D19" s="20">
        <v>8</v>
      </c>
      <c r="E19" s="127"/>
      <c r="F19" s="128"/>
      <c r="G19" s="129"/>
      <c r="H19" s="21"/>
      <c r="I19" s="22"/>
      <c r="J19" s="55">
        <f t="shared" si="2"/>
        <v>0</v>
      </c>
      <c r="K19" s="22"/>
      <c r="L19" s="55">
        <f t="shared" si="3"/>
        <v>0</v>
      </c>
      <c r="M19" s="56">
        <f t="shared" si="4"/>
        <v>0</v>
      </c>
      <c r="R19" s="83" t="str">
        <f t="shared" si="0"/>
        <v/>
      </c>
      <c r="S19" s="83" t="str">
        <f t="shared" si="1"/>
        <v/>
      </c>
    </row>
    <row r="20" spans="1:19" s="3" customFormat="1" ht="16.5" customHeight="1">
      <c r="A20" s="114"/>
      <c r="B20" s="112"/>
      <c r="C20" s="113"/>
      <c r="D20" s="16">
        <v>9</v>
      </c>
      <c r="E20" s="127"/>
      <c r="F20" s="128"/>
      <c r="G20" s="129"/>
      <c r="H20" s="21"/>
      <c r="I20" s="22"/>
      <c r="J20" s="55">
        <f t="shared" si="2"/>
        <v>0</v>
      </c>
      <c r="K20" s="22"/>
      <c r="L20" s="55">
        <f t="shared" si="3"/>
        <v>0</v>
      </c>
      <c r="M20" s="56">
        <f t="shared" si="4"/>
        <v>0</v>
      </c>
      <c r="N20" s="2"/>
      <c r="P20" s="2"/>
      <c r="R20" s="83" t="str">
        <f t="shared" si="0"/>
        <v/>
      </c>
      <c r="S20" s="83" t="str">
        <f t="shared" si="1"/>
        <v/>
      </c>
    </row>
    <row r="21" spans="1:19" s="3" customFormat="1" ht="16.5" customHeight="1">
      <c r="A21" s="114"/>
      <c r="B21" s="112"/>
      <c r="C21" s="113"/>
      <c r="D21" s="16">
        <v>10</v>
      </c>
      <c r="E21" s="127"/>
      <c r="F21" s="128"/>
      <c r="G21" s="129"/>
      <c r="H21" s="21"/>
      <c r="I21" s="22"/>
      <c r="J21" s="55">
        <f t="shared" si="2"/>
        <v>0</v>
      </c>
      <c r="K21" s="22"/>
      <c r="L21" s="55">
        <f t="shared" si="3"/>
        <v>0</v>
      </c>
      <c r="M21" s="56">
        <f t="shared" si="4"/>
        <v>0</v>
      </c>
      <c r="N21" s="2"/>
      <c r="R21" s="83" t="str">
        <f t="shared" si="0"/>
        <v/>
      </c>
      <c r="S21" s="83" t="str">
        <f t="shared" si="1"/>
        <v/>
      </c>
    </row>
    <row r="22" spans="1:19" s="3" customFormat="1" ht="16.5" customHeight="1">
      <c r="A22" s="114"/>
      <c r="B22" s="112"/>
      <c r="C22" s="113"/>
      <c r="D22" s="16">
        <v>11</v>
      </c>
      <c r="E22" s="127"/>
      <c r="F22" s="128"/>
      <c r="G22" s="129"/>
      <c r="H22" s="21"/>
      <c r="I22" s="22"/>
      <c r="J22" s="55">
        <f t="shared" si="2"/>
        <v>0</v>
      </c>
      <c r="K22" s="22"/>
      <c r="L22" s="55">
        <f t="shared" si="3"/>
        <v>0</v>
      </c>
      <c r="M22" s="56">
        <f t="shared" si="4"/>
        <v>0</v>
      </c>
      <c r="N22" s="2"/>
      <c r="R22" s="83" t="str">
        <f t="shared" si="0"/>
        <v/>
      </c>
      <c r="S22" s="83" t="str">
        <f t="shared" si="1"/>
        <v/>
      </c>
    </row>
    <row r="23" spans="1:19" s="3" customFormat="1" ht="16.5" customHeight="1">
      <c r="A23" s="114"/>
      <c r="B23" s="112"/>
      <c r="C23" s="113"/>
      <c r="D23" s="16">
        <v>12</v>
      </c>
      <c r="E23" s="127"/>
      <c r="F23" s="128"/>
      <c r="G23" s="129"/>
      <c r="H23" s="22"/>
      <c r="I23" s="22"/>
      <c r="J23" s="55">
        <f t="shared" si="2"/>
        <v>0</v>
      </c>
      <c r="K23" s="22"/>
      <c r="L23" s="55">
        <f t="shared" si="3"/>
        <v>0</v>
      </c>
      <c r="M23" s="56">
        <f t="shared" si="4"/>
        <v>0</v>
      </c>
      <c r="R23" s="83" t="str">
        <f t="shared" si="0"/>
        <v/>
      </c>
      <c r="S23" s="83" t="str">
        <f t="shared" si="1"/>
        <v/>
      </c>
    </row>
    <row r="24" spans="1:19" s="3" customFormat="1" ht="16.5" customHeight="1">
      <c r="A24" s="114"/>
      <c r="B24" s="112"/>
      <c r="C24" s="113"/>
      <c r="D24" s="16">
        <v>13</v>
      </c>
      <c r="E24" s="127"/>
      <c r="F24" s="128"/>
      <c r="G24" s="129"/>
      <c r="H24" s="15"/>
      <c r="I24" s="22"/>
      <c r="J24" s="55">
        <f t="shared" si="2"/>
        <v>0</v>
      </c>
      <c r="K24" s="22"/>
      <c r="L24" s="55">
        <f t="shared" si="3"/>
        <v>0</v>
      </c>
      <c r="M24" s="56">
        <f t="shared" si="4"/>
        <v>0</v>
      </c>
      <c r="N24" s="2"/>
      <c r="R24" s="83" t="str">
        <f t="shared" si="0"/>
        <v/>
      </c>
      <c r="S24" s="83" t="str">
        <f t="shared" si="1"/>
        <v/>
      </c>
    </row>
    <row r="25" spans="1:19" s="3" customFormat="1" ht="16.5" customHeight="1">
      <c r="A25" s="114"/>
      <c r="B25" s="112"/>
      <c r="C25" s="113"/>
      <c r="D25" s="16">
        <v>14</v>
      </c>
      <c r="E25" s="127"/>
      <c r="F25" s="128"/>
      <c r="G25" s="129"/>
      <c r="H25" s="17"/>
      <c r="I25" s="22"/>
      <c r="J25" s="55">
        <f t="shared" si="2"/>
        <v>0</v>
      </c>
      <c r="K25" s="22"/>
      <c r="L25" s="55">
        <f t="shared" si="3"/>
        <v>0</v>
      </c>
      <c r="M25" s="56">
        <f t="shared" si="4"/>
        <v>0</v>
      </c>
      <c r="N25" s="2"/>
      <c r="R25" s="83" t="str">
        <f t="shared" si="0"/>
        <v/>
      </c>
      <c r="S25" s="83" t="str">
        <f t="shared" si="1"/>
        <v/>
      </c>
    </row>
    <row r="26" spans="1:19" s="3" customFormat="1" ht="16.5" customHeight="1">
      <c r="A26" s="114"/>
      <c r="B26" s="112"/>
      <c r="C26" s="113"/>
      <c r="D26" s="16">
        <v>15</v>
      </c>
      <c r="E26" s="127"/>
      <c r="F26" s="128"/>
      <c r="G26" s="129"/>
      <c r="H26" s="17"/>
      <c r="I26" s="22"/>
      <c r="J26" s="55">
        <f t="shared" si="2"/>
        <v>0</v>
      </c>
      <c r="K26" s="22"/>
      <c r="L26" s="55">
        <f t="shared" si="3"/>
        <v>0</v>
      </c>
      <c r="M26" s="56">
        <f t="shared" si="4"/>
        <v>0</v>
      </c>
      <c r="N26" s="2"/>
      <c r="R26" s="83" t="str">
        <f t="shared" si="0"/>
        <v/>
      </c>
      <c r="S26" s="83" t="str">
        <f t="shared" si="1"/>
        <v/>
      </c>
    </row>
    <row r="27" spans="1:19" s="3" customFormat="1" ht="16.5" customHeight="1">
      <c r="A27" s="114"/>
      <c r="B27" s="112"/>
      <c r="C27" s="113"/>
      <c r="D27" s="16">
        <v>16</v>
      </c>
      <c r="E27" s="127"/>
      <c r="F27" s="128"/>
      <c r="G27" s="129"/>
      <c r="H27" s="17"/>
      <c r="I27" s="22"/>
      <c r="J27" s="55">
        <f t="shared" si="2"/>
        <v>0</v>
      </c>
      <c r="K27" s="22"/>
      <c r="L27" s="55">
        <f t="shared" si="3"/>
        <v>0</v>
      </c>
      <c r="M27" s="56">
        <f t="shared" si="4"/>
        <v>0</v>
      </c>
      <c r="N27" s="2"/>
      <c r="R27" s="83" t="str">
        <f t="shared" si="0"/>
        <v/>
      </c>
      <c r="S27" s="83" t="str">
        <f t="shared" si="1"/>
        <v/>
      </c>
    </row>
    <row r="28" spans="1:19" s="3" customFormat="1" ht="16.5" customHeight="1">
      <c r="A28" s="114"/>
      <c r="B28" s="112"/>
      <c r="C28" s="113"/>
      <c r="D28" s="16">
        <v>17</v>
      </c>
      <c r="E28" s="127"/>
      <c r="F28" s="128"/>
      <c r="G28" s="129"/>
      <c r="H28" s="17"/>
      <c r="I28" s="22"/>
      <c r="J28" s="55">
        <f t="shared" si="2"/>
        <v>0</v>
      </c>
      <c r="K28" s="22"/>
      <c r="L28" s="55">
        <f t="shared" si="3"/>
        <v>0</v>
      </c>
      <c r="M28" s="56">
        <f t="shared" si="4"/>
        <v>0</v>
      </c>
      <c r="N28" s="2"/>
      <c r="R28" s="83" t="str">
        <f t="shared" si="0"/>
        <v/>
      </c>
      <c r="S28" s="83" t="str">
        <f t="shared" si="1"/>
        <v/>
      </c>
    </row>
    <row r="29" spans="1:19" s="3" customFormat="1" ht="16.5" customHeight="1">
      <c r="A29" s="114"/>
      <c r="B29" s="112"/>
      <c r="C29" s="113"/>
      <c r="D29" s="16">
        <v>18</v>
      </c>
      <c r="E29" s="127"/>
      <c r="F29" s="128"/>
      <c r="G29" s="129"/>
      <c r="H29" s="18"/>
      <c r="I29" s="22"/>
      <c r="J29" s="55">
        <f t="shared" si="2"/>
        <v>0</v>
      </c>
      <c r="K29" s="22"/>
      <c r="L29" s="55">
        <f t="shared" si="3"/>
        <v>0</v>
      </c>
      <c r="M29" s="56">
        <f t="shared" si="4"/>
        <v>0</v>
      </c>
      <c r="N29" s="2"/>
      <c r="R29" s="83" t="str">
        <f t="shared" si="0"/>
        <v/>
      </c>
      <c r="S29" s="83" t="str">
        <f t="shared" si="1"/>
        <v/>
      </c>
    </row>
    <row r="30" spans="1:19" s="3" customFormat="1" ht="16.5" customHeight="1">
      <c r="A30" s="114"/>
      <c r="B30" s="112"/>
      <c r="C30" s="113"/>
      <c r="D30" s="16">
        <v>19</v>
      </c>
      <c r="E30" s="127"/>
      <c r="F30" s="128"/>
      <c r="G30" s="129"/>
      <c r="H30" s="19"/>
      <c r="I30" s="22"/>
      <c r="J30" s="55">
        <f t="shared" si="2"/>
        <v>0</v>
      </c>
      <c r="K30" s="22"/>
      <c r="L30" s="55">
        <f t="shared" si="3"/>
        <v>0</v>
      </c>
      <c r="M30" s="56">
        <f t="shared" si="4"/>
        <v>0</v>
      </c>
      <c r="N30" s="2"/>
      <c r="R30" s="83" t="str">
        <f t="shared" si="0"/>
        <v/>
      </c>
      <c r="S30" s="83" t="str">
        <f t="shared" si="1"/>
        <v/>
      </c>
    </row>
    <row r="31" spans="1:19" s="3" customFormat="1" ht="16.5" customHeight="1">
      <c r="A31" s="115"/>
      <c r="B31" s="116"/>
      <c r="C31" s="117"/>
      <c r="D31" s="23">
        <v>20</v>
      </c>
      <c r="E31" s="130"/>
      <c r="F31" s="131"/>
      <c r="G31" s="132"/>
      <c r="H31" s="24"/>
      <c r="I31" s="58"/>
      <c r="J31" s="59">
        <f t="shared" si="2"/>
        <v>0</v>
      </c>
      <c r="K31" s="58"/>
      <c r="L31" s="59">
        <f t="shared" si="3"/>
        <v>0</v>
      </c>
      <c r="M31" s="60">
        <f t="shared" si="4"/>
        <v>0</v>
      </c>
      <c r="N31" s="2"/>
      <c r="R31" s="83" t="str">
        <f t="shared" si="0"/>
        <v/>
      </c>
      <c r="S31" s="83" t="str">
        <f t="shared" si="1"/>
        <v/>
      </c>
    </row>
    <row r="32" spans="1:19" s="3" customFormat="1" ht="16.5" customHeight="1">
      <c r="B32" s="2"/>
      <c r="C32" s="2"/>
      <c r="D32" s="2"/>
      <c r="E32" s="2"/>
      <c r="F32" s="2"/>
      <c r="G32" s="2"/>
      <c r="H32" s="2"/>
      <c r="I32" s="61" t="s">
        <v>17</v>
      </c>
      <c r="J32" s="62">
        <f t="shared" ref="J32:M32" si="5">SUM(J12:J31)</f>
        <v>0</v>
      </c>
      <c r="K32" s="63"/>
      <c r="L32" s="64">
        <f t="shared" si="5"/>
        <v>0</v>
      </c>
      <c r="M32" s="65">
        <f t="shared" si="5"/>
        <v>0</v>
      </c>
      <c r="O32" s="66"/>
      <c r="R32" s="3" t="str">
        <f>IF(F32="","",IF(J32=500,H32,""))</f>
        <v/>
      </c>
      <c r="S32" s="3" t="str">
        <f>IF(F32="","",IF(L32=500,H32,""))</f>
        <v/>
      </c>
    </row>
    <row r="33" spans="1:18" s="3" customFormat="1" ht="16.5" customHeight="1">
      <c r="B33" s="2"/>
      <c r="C33" s="2"/>
      <c r="D33" s="2"/>
      <c r="E33" s="2"/>
      <c r="F33" s="2"/>
      <c r="G33" s="2"/>
      <c r="H33" s="2"/>
      <c r="I33" s="2"/>
      <c r="J33" s="2"/>
      <c r="K33" s="67"/>
      <c r="M33" s="68"/>
      <c r="O33" s="66"/>
    </row>
    <row r="34" spans="1:18" s="3" customFormat="1" ht="15" customHeight="1">
      <c r="A34" s="120" t="s">
        <v>8</v>
      </c>
      <c r="B34" s="120"/>
      <c r="C34" s="120"/>
      <c r="D34" s="25" t="s">
        <v>18</v>
      </c>
      <c r="E34" s="26" t="s">
        <v>19</v>
      </c>
      <c r="F34" s="27" t="s">
        <v>20</v>
      </c>
      <c r="G34" s="27" t="s">
        <v>21</v>
      </c>
      <c r="H34" s="27" t="s">
        <v>22</v>
      </c>
      <c r="I34" s="27" t="s">
        <v>23</v>
      </c>
      <c r="J34" s="69" t="s">
        <v>24</v>
      </c>
      <c r="K34" s="27" t="s">
        <v>25</v>
      </c>
      <c r="L34" s="70" t="s">
        <v>15</v>
      </c>
      <c r="M34" s="25" t="s">
        <v>26</v>
      </c>
    </row>
    <row r="35" spans="1:18" s="3" customFormat="1" ht="15" customHeight="1">
      <c r="A35" s="118" t="s">
        <v>27</v>
      </c>
      <c r="B35" s="118"/>
      <c r="C35" s="118"/>
      <c r="D35" s="28">
        <v>4273</v>
      </c>
      <c r="E35" s="29" t="s">
        <v>12</v>
      </c>
      <c r="F35" s="16">
        <f>COUNTIF(R12:R31,"低学年")</f>
        <v>0</v>
      </c>
      <c r="G35" s="16">
        <f>COUNTIF(R12:R31,"中学年")</f>
        <v>0</v>
      </c>
      <c r="H35" s="16">
        <f>COUNTIF(R12:R31,"高学年")</f>
        <v>0</v>
      </c>
      <c r="I35" s="16">
        <f>COUNTIF(R12:R31,"中学男子")</f>
        <v>0</v>
      </c>
      <c r="J35" s="16">
        <f>COUNTIF(R12:R31,"中学女子")</f>
        <v>0</v>
      </c>
      <c r="K35" s="16">
        <f>SUM(F35:J35)</f>
        <v>0</v>
      </c>
      <c r="L35" s="71">
        <v>500</v>
      </c>
      <c r="M35" s="72">
        <f>K35*L35</f>
        <v>0</v>
      </c>
      <c r="R35" s="3" t="s">
        <v>28</v>
      </c>
    </row>
    <row r="36" spans="1:18" s="3" customFormat="1" ht="15" customHeight="1">
      <c r="A36" s="118"/>
      <c r="B36" s="118"/>
      <c r="C36" s="118"/>
      <c r="D36" s="28">
        <v>4273</v>
      </c>
      <c r="E36" s="16" t="s">
        <v>14</v>
      </c>
      <c r="F36" s="16">
        <f>COUNTIF(S12:S31,"低学年")</f>
        <v>0</v>
      </c>
      <c r="G36" s="16">
        <f>COUNTIF(S12:S31,"中学年")</f>
        <v>0</v>
      </c>
      <c r="H36" s="16">
        <f>COUNTIF(S12:S31,"高学年")</f>
        <v>0</v>
      </c>
      <c r="I36" s="16">
        <f>COUNTIF(S12:S31,"中学男子")</f>
        <v>0</v>
      </c>
      <c r="J36" s="16">
        <f>COUNTIF(S12:S31,"中学女子")</f>
        <v>0</v>
      </c>
      <c r="K36" s="16">
        <f>SUM(F36:J36)</f>
        <v>0</v>
      </c>
      <c r="L36" s="71">
        <v>500</v>
      </c>
      <c r="M36" s="72">
        <f>K36*L36</f>
        <v>0</v>
      </c>
      <c r="R36" s="3" t="s">
        <v>29</v>
      </c>
    </row>
    <row r="37" spans="1:18" s="3" customFormat="1" ht="15" customHeight="1">
      <c r="A37" s="121" t="s">
        <v>30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3"/>
      <c r="M37" s="73">
        <f>SUM(M35:M36)</f>
        <v>0</v>
      </c>
    </row>
    <row r="38" spans="1:18" ht="10.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M38" s="3"/>
    </row>
    <row r="39" spans="1:18" ht="33.75" customHeight="1">
      <c r="B39" s="31"/>
      <c r="C39" s="31"/>
      <c r="D39" s="31"/>
      <c r="E39" s="31"/>
      <c r="H39" s="31"/>
      <c r="I39" s="74" t="s">
        <v>31</v>
      </c>
      <c r="J39" s="124">
        <f>M37</f>
        <v>0</v>
      </c>
      <c r="K39" s="125"/>
      <c r="M39" s="3"/>
    </row>
    <row r="40" spans="1:18" ht="10.5" customHeight="1" thickBot="1">
      <c r="A40" s="32"/>
      <c r="B40" s="32"/>
      <c r="C40" s="32"/>
      <c r="D40" s="32"/>
      <c r="E40" s="32"/>
      <c r="F40" s="32"/>
      <c r="G40" s="32"/>
      <c r="H40" s="32"/>
      <c r="I40" s="32"/>
      <c r="J40" s="31"/>
      <c r="K40" s="75"/>
      <c r="L40" s="76"/>
      <c r="M40" s="3"/>
    </row>
    <row r="41" spans="1:18" s="1" customFormat="1" ht="16.5" customHeight="1">
      <c r="A41" s="126" t="s">
        <v>32</v>
      </c>
      <c r="B41" s="126"/>
      <c r="C41" s="126"/>
      <c r="D41" s="126"/>
      <c r="E41" s="126"/>
      <c r="F41" s="126"/>
      <c r="G41" s="33"/>
      <c r="H41" s="155" t="s">
        <v>33</v>
      </c>
      <c r="I41" s="77" t="s">
        <v>34</v>
      </c>
      <c r="J41" s="77"/>
      <c r="K41" s="77"/>
      <c r="L41" s="78"/>
    </row>
    <row r="42" spans="1:18" s="1" customFormat="1" ht="16.5" customHeight="1">
      <c r="A42" s="119" t="s">
        <v>35</v>
      </c>
      <c r="B42" s="119"/>
      <c r="C42" s="119"/>
      <c r="D42" s="119"/>
      <c r="E42" s="119"/>
      <c r="F42" s="119"/>
      <c r="G42" s="35"/>
      <c r="H42" s="36"/>
      <c r="I42" s="42"/>
      <c r="J42" s="42" t="s">
        <v>36</v>
      </c>
      <c r="K42" s="42" t="s">
        <v>37</v>
      </c>
      <c r="L42" s="79"/>
    </row>
    <row r="43" spans="1:18" s="1" customFormat="1" ht="16.5" customHeight="1">
      <c r="A43" s="119"/>
      <c r="B43" s="119"/>
      <c r="C43" s="119"/>
      <c r="D43" s="119"/>
      <c r="E43" s="119"/>
      <c r="F43" s="119"/>
      <c r="G43" s="35"/>
      <c r="H43" s="36"/>
      <c r="I43" s="42"/>
      <c r="J43" s="42" t="s">
        <v>38</v>
      </c>
      <c r="K43" s="42"/>
      <c r="L43" s="79"/>
    </row>
    <row r="44" spans="1:18" s="1" customFormat="1" ht="16.5" customHeight="1">
      <c r="A44" s="37" t="s">
        <v>74</v>
      </c>
      <c r="B44" s="38"/>
      <c r="C44" s="38"/>
      <c r="D44" s="38"/>
      <c r="E44" s="38"/>
      <c r="F44" s="38"/>
      <c r="G44" s="39"/>
      <c r="H44" s="36"/>
      <c r="I44" s="42" t="s">
        <v>73</v>
      </c>
      <c r="J44" s="42"/>
      <c r="K44" s="42"/>
      <c r="L44" s="79"/>
    </row>
    <row r="45" spans="1:18" s="1" customFormat="1" ht="16.5" customHeight="1">
      <c r="A45" s="110" t="s">
        <v>75</v>
      </c>
      <c r="B45" s="110"/>
      <c r="C45" s="110"/>
      <c r="D45" s="110"/>
      <c r="E45" s="110"/>
      <c r="F45" s="110"/>
      <c r="G45" s="40"/>
      <c r="H45" s="36"/>
      <c r="I45" s="42"/>
      <c r="J45" s="42" t="s">
        <v>39</v>
      </c>
      <c r="K45" s="42"/>
      <c r="L45" s="79"/>
    </row>
    <row r="46" spans="1:18" s="1" customFormat="1" ht="16.5" customHeight="1">
      <c r="A46" s="107" t="s">
        <v>40</v>
      </c>
      <c r="B46" s="107"/>
      <c r="C46" s="107"/>
      <c r="D46" s="107"/>
      <c r="E46" s="107"/>
      <c r="F46" s="107"/>
      <c r="G46" s="39"/>
      <c r="H46" s="41"/>
      <c r="I46" s="80"/>
      <c r="J46" s="108" t="s">
        <v>38</v>
      </c>
      <c r="K46" s="108"/>
      <c r="L46" s="109"/>
    </row>
    <row r="47" spans="1:18" s="1" customFormat="1" ht="16.149999999999999" customHeight="1">
      <c r="A47" s="110" t="s">
        <v>41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</row>
    <row r="48" spans="1:18" s="1" customFormat="1" ht="11.45" customHeight="1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</row>
    <row r="49" spans="1:24" s="1" customFormat="1" ht="15.75" customHeight="1">
      <c r="A49" s="42" t="s">
        <v>42</v>
      </c>
      <c r="B49" s="42"/>
      <c r="C49" s="42"/>
      <c r="D49" s="42"/>
      <c r="E49" s="42"/>
      <c r="F49" s="42"/>
      <c r="G49" s="42"/>
      <c r="H49" s="42"/>
      <c r="I49" s="42"/>
      <c r="J49" s="152" t="s">
        <v>72</v>
      </c>
      <c r="M49" s="81"/>
      <c r="N49" s="81"/>
      <c r="P49" s="34"/>
    </row>
    <row r="50" spans="1:24" ht="15.75" customHeight="1">
      <c r="A50" s="84" t="s">
        <v>45</v>
      </c>
      <c r="N50" s="82"/>
    </row>
    <row r="51" spans="1:24" ht="5.25" customHeight="1" thickBot="1">
      <c r="A51" s="43"/>
      <c r="N51" s="82"/>
    </row>
    <row r="52" spans="1:24" s="3" customFormat="1" ht="18.75" customHeight="1" thickTop="1">
      <c r="A52" s="153" t="s">
        <v>56</v>
      </c>
      <c r="B52" s="85"/>
      <c r="C52" s="85"/>
      <c r="D52" s="85"/>
      <c r="E52" s="154" t="s">
        <v>43</v>
      </c>
      <c r="F52" s="85"/>
      <c r="G52" s="85"/>
      <c r="H52" s="85"/>
      <c r="I52" s="85"/>
      <c r="J52" s="85"/>
      <c r="K52" s="85"/>
      <c r="L52" s="93"/>
      <c r="M52" s="4"/>
    </row>
    <row r="53" spans="1:24" s="3" customFormat="1" ht="21" customHeight="1">
      <c r="A53" s="86" t="s">
        <v>57</v>
      </c>
      <c r="B53" s="106"/>
      <c r="C53" s="106"/>
      <c r="D53" s="96" t="s">
        <v>58</v>
      </c>
      <c r="E53" s="102"/>
      <c r="F53" s="102"/>
      <c r="G53" s="96" t="s">
        <v>55</v>
      </c>
      <c r="L53" s="94"/>
      <c r="M53" s="4"/>
      <c r="X53" s="3">
        <v>1</v>
      </c>
    </row>
    <row r="54" spans="1:24" s="3" customFormat="1" ht="18.75" customHeight="1">
      <c r="A54" s="87" t="s">
        <v>59</v>
      </c>
      <c r="B54" s="88" t="s">
        <v>65</v>
      </c>
      <c r="C54" s="104" t="s">
        <v>60</v>
      </c>
      <c r="D54" s="104"/>
      <c r="E54" s="3" t="s">
        <v>66</v>
      </c>
      <c r="F54" s="105" t="s">
        <v>67</v>
      </c>
      <c r="G54" s="105"/>
      <c r="H54" s="103"/>
      <c r="I54" s="103"/>
      <c r="J54" s="103"/>
      <c r="L54" s="94"/>
      <c r="M54" s="4"/>
    </row>
    <row r="55" spans="1:24" s="3" customFormat="1" ht="18.75" customHeight="1">
      <c r="A55" s="86" t="s">
        <v>61</v>
      </c>
      <c r="B55" s="89" t="s">
        <v>62</v>
      </c>
      <c r="C55" s="103"/>
      <c r="D55" s="103"/>
      <c r="E55" s="103"/>
      <c r="F55" s="3" t="s">
        <v>68</v>
      </c>
      <c r="H55" s="103"/>
      <c r="I55" s="103"/>
      <c r="J55" s="103"/>
      <c r="K55" s="103"/>
      <c r="L55" s="94"/>
      <c r="M55" s="4"/>
    </row>
    <row r="56" spans="1:24" s="3" customFormat="1" ht="18.75" customHeight="1">
      <c r="A56" s="86" t="s">
        <v>63</v>
      </c>
      <c r="B56" s="89" t="s">
        <v>64</v>
      </c>
      <c r="C56" s="103"/>
      <c r="D56" s="103"/>
      <c r="E56" s="103"/>
      <c r="F56" s="103"/>
      <c r="G56" s="103"/>
      <c r="H56" s="103"/>
      <c r="I56" s="103"/>
      <c r="L56" s="94"/>
      <c r="M56" s="4"/>
    </row>
    <row r="57" spans="1:24" ht="6" customHeight="1" thickBot="1">
      <c r="A57" s="90"/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5"/>
    </row>
    <row r="58" spans="1:24" ht="13.5" thickTop="1">
      <c r="M58" s="30" t="s">
        <v>44</v>
      </c>
    </row>
  </sheetData>
  <sheetProtection algorithmName="SHA-512" hashValue="sXI899WuOjSJXtRk3kI9dnfj+c8mZy63rtRK2Wg47UoX66jpj7c4UND2ZQl+L3uX+ERwZYK6dC7yVaTFmoOfcg==" saltValue="efs4UVtfvvXF/1rpSnivuw==" spinCount="100000" sheet="1" objects="1" scenarios="1"/>
  <mergeCells count="55">
    <mergeCell ref="A1:L1"/>
    <mergeCell ref="J2:M2"/>
    <mergeCell ref="A4:B4"/>
    <mergeCell ref="A6:D6"/>
    <mergeCell ref="J6:M6"/>
    <mergeCell ref="A7:D7"/>
    <mergeCell ref="I7:M7"/>
    <mergeCell ref="A8:D8"/>
    <mergeCell ref="I8:M8"/>
    <mergeCell ref="A11:C11"/>
    <mergeCell ref="E11:G11"/>
    <mergeCell ref="I10:J10"/>
    <mergeCell ref="F10:H10"/>
    <mergeCell ref="C10:D10"/>
    <mergeCell ref="C9:E9"/>
    <mergeCell ref="G9:H9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A46:F46"/>
    <mergeCell ref="J46:L46"/>
    <mergeCell ref="A47:K48"/>
    <mergeCell ref="A12:C31"/>
    <mergeCell ref="A35:C36"/>
    <mergeCell ref="A42:F43"/>
    <mergeCell ref="A34:C34"/>
    <mergeCell ref="A37:L37"/>
    <mergeCell ref="J39:K39"/>
    <mergeCell ref="A41:F41"/>
    <mergeCell ref="A45:F45"/>
    <mergeCell ref="E27:G27"/>
    <mergeCell ref="E28:G28"/>
    <mergeCell ref="E29:G29"/>
    <mergeCell ref="E30:G30"/>
    <mergeCell ref="E31:G31"/>
    <mergeCell ref="E53:F53"/>
    <mergeCell ref="H54:J54"/>
    <mergeCell ref="C55:E55"/>
    <mergeCell ref="H55:K55"/>
    <mergeCell ref="C56:I56"/>
    <mergeCell ref="C54:D54"/>
    <mergeCell ref="F54:G54"/>
    <mergeCell ref="B53:C53"/>
  </mergeCells>
  <phoneticPr fontId="22"/>
  <dataValidations count="2">
    <dataValidation type="list" allowBlank="1" showInputMessage="1" showErrorMessage="1" sqref="H12:H31" xr:uid="{00000000-0002-0000-0000-000000000000}">
      <formula1>$F$34:$J$34</formula1>
    </dataValidation>
    <dataValidation type="list" allowBlank="1" showInputMessage="1" showErrorMessage="1" sqref="I12:I31 K12:K31" xr:uid="{00000000-0002-0000-0000-000001000000}">
      <formula1>$R$35:$R$36</formula1>
    </dataValidation>
  </dataValidations>
  <hyperlinks>
    <hyperlink ref="J49" r:id="rId1" xr:uid="{00000000-0004-0000-0000-000000000000}"/>
  </hyperlinks>
  <pageMargins left="0.74791666666666701" right="0.35416666666666702" top="0.98402777777777795" bottom="0.54" header="0.51180555555555596" footer="0.47"/>
  <pageSetup paperSize="9"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CC-2A</vt:lpstr>
      <vt:lpstr>'CC-2A'!Print_Area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kazutaka sasaki</cp:lastModifiedBy>
  <cp:lastPrinted>2025-11-21T10:06:11Z</cp:lastPrinted>
  <dcterms:created xsi:type="dcterms:W3CDTF">2017-10-24T13:15:00Z</dcterms:created>
  <dcterms:modified xsi:type="dcterms:W3CDTF">2025-11-21T16:47:04Z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