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6\大会\送金案内\"/>
    </mc:Choice>
  </mc:AlternateContent>
  <xr:revisionPtr revIDLastSave="0" documentId="13_ncr:1_{55065B82-378A-424A-9AE9-E879B91DE0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-1" sheetId="1" r:id="rId1"/>
    <sheet name="Sheet2" sheetId="2" r:id="rId2"/>
  </sheets>
  <definedNames>
    <definedName name="_xlnm.Print_Area" localSheetId="0">'AL-1'!$A$1:$K$50</definedName>
  </definedNames>
  <calcPr calcId="191029"/>
</workbook>
</file>

<file path=xl/calcChain.xml><?xml version="1.0" encoding="utf-8"?>
<calcChain xmlns="http://schemas.openxmlformats.org/spreadsheetml/2006/main">
  <c r="P22" i="1" l="1"/>
  <c r="I22" i="1"/>
  <c r="P21" i="1"/>
  <c r="I21" i="1"/>
  <c r="P20" i="1"/>
  <c r="I20" i="1"/>
  <c r="P19" i="1"/>
  <c r="I19" i="1"/>
  <c r="P18" i="1"/>
  <c r="I18" i="1"/>
  <c r="P17" i="1"/>
  <c r="I17" i="1"/>
  <c r="P16" i="1"/>
  <c r="I16" i="1"/>
  <c r="P15" i="1"/>
  <c r="I15" i="1"/>
  <c r="P14" i="1"/>
  <c r="I14" i="1"/>
  <c r="P13" i="1"/>
  <c r="G28" i="1" s="1"/>
  <c r="I13" i="1"/>
  <c r="G26" i="1" l="1"/>
  <c r="E26" i="1" s="1"/>
  <c r="I26" i="1" s="1"/>
  <c r="G27" i="1"/>
  <c r="G29" i="1"/>
  <c r="E28" i="1" s="1"/>
  <c r="I28" i="1" s="1"/>
  <c r="I23" i="1"/>
  <c r="G30" i="1" l="1"/>
  <c r="I30" i="1"/>
</calcChain>
</file>

<file path=xl/sharedStrings.xml><?xml version="1.0" encoding="utf-8"?>
<sst xmlns="http://schemas.openxmlformats.org/spreadsheetml/2006/main" count="76" uniqueCount="72">
  <si>
    <t>　　　　　年　　　　月　　　　日</t>
  </si>
  <si>
    <t>広島県スキー連盟　御中</t>
  </si>
  <si>
    <r>
      <rPr>
        <b/>
        <sz val="10.5"/>
        <rFont val="Meiryo UI"/>
        <family val="3"/>
        <charset val="128"/>
      </rP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</si>
  <si>
    <t>クラブ№　：　　　　－　　　　</t>
  </si>
  <si>
    <t>所属団体名：</t>
  </si>
  <si>
    <t>電話番号</t>
  </si>
  <si>
    <t>項　　　　　　　　　　目</t>
  </si>
  <si>
    <t>№</t>
  </si>
  <si>
    <t>氏　  　　名</t>
  </si>
  <si>
    <t>種部別(選択)</t>
  </si>
  <si>
    <t>金　　額</t>
  </si>
  <si>
    <t>ＳＡＪ会員</t>
  </si>
  <si>
    <t>合計</t>
  </si>
  <si>
    <t>コード</t>
  </si>
  <si>
    <t>項目</t>
  </si>
  <si>
    <t>人数計</t>
  </si>
  <si>
    <t>クラス別</t>
  </si>
  <si>
    <t>人数</t>
  </si>
  <si>
    <t>金額</t>
  </si>
  <si>
    <t>送金額</t>
  </si>
  <si>
    <t>ＧＳ男子</t>
  </si>
  <si>
    <t>男子Ｋ１</t>
  </si>
  <si>
    <t>男子Ｋ２</t>
  </si>
  <si>
    <t>GS女子</t>
  </si>
  <si>
    <t>女子Ｋ１</t>
  </si>
  <si>
    <t>女子Ｋ２</t>
  </si>
  <si>
    <t>小計Ａ</t>
  </si>
  <si>
    <t>※　現金持参・現金書留めは受理しません。必ず金融機関に振込をお願いします。</t>
  </si>
  <si>
    <r>
      <rPr>
        <sz val="9"/>
        <rFont val="Meiryo UI"/>
        <family val="3"/>
        <charset val="128"/>
      </rPr>
      <t>※  振込の際には、この</t>
    </r>
    <r>
      <rPr>
        <b/>
        <sz val="9"/>
        <rFont val="Meiryo UI"/>
        <family val="3"/>
        <charset val="128"/>
      </rPr>
      <t>送金案内書</t>
    </r>
    <r>
      <rPr>
        <sz val="9"/>
        <rFont val="Meiryo UI"/>
        <family val="3"/>
        <charset val="128"/>
      </rPr>
      <t>と</t>
    </r>
    <r>
      <rPr>
        <b/>
        <sz val="9"/>
        <rFont val="Meiryo UI"/>
        <family val="3"/>
        <charset val="128"/>
      </rPr>
      <t>振込票（写し・写真）</t>
    </r>
    <r>
      <rPr>
        <sz val="9"/>
        <rFont val="Meiryo UI"/>
        <family val="3"/>
        <charset val="128"/>
      </rPr>
      <t>を連盟事務局に送付してください。（メール・ＦＡＸ可）</t>
    </r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</si>
  <si>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</si>
  <si>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</si>
  <si>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</si>
  <si>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【振込先】</t>
  </si>
  <si>
    <t>〇広島銀行廿日市支店</t>
  </si>
  <si>
    <t>普通預金　№0339423</t>
  </si>
  <si>
    <t>広島県スキー連盟　</t>
  </si>
  <si>
    <t>〇郵便貯金</t>
  </si>
  <si>
    <t>№15190-38517971</t>
  </si>
  <si>
    <t>※手数料1,000円/人を差引き返金となります。</t>
  </si>
  <si>
    <r>
      <t xml:space="preserve">        送金・書類送付　案内書　</t>
    </r>
    <r>
      <rPr>
        <u/>
        <sz val="10.5"/>
        <rFont val="Meiryo UI"/>
        <family val="3"/>
        <charset val="128"/>
      </rPr>
      <t>（2026版）</t>
    </r>
    <phoneticPr fontId="24"/>
  </si>
  <si>
    <r>
      <t>※　競技大会への申し込みは、2025年12月01日(月)から</t>
    </r>
    <r>
      <rPr>
        <b/>
        <sz val="10"/>
        <color rgb="FFFF0000"/>
        <rFont val="Meiryo UI"/>
        <family val="3"/>
        <charset val="128"/>
      </rPr>
      <t>2025年12月25日(木）必着</t>
    </r>
    <r>
      <rPr>
        <sz val="10"/>
        <rFont val="Meiryo UI"/>
        <family val="3"/>
        <charset val="128"/>
      </rPr>
      <t>でお願いします。</t>
    </r>
    <rPh sb="42" eb="43">
      <t>キ</t>
    </rPh>
    <phoneticPr fontId="24"/>
  </si>
  <si>
    <t>支店</t>
    <rPh sb="0" eb="2">
      <t>シテン</t>
    </rPh>
    <phoneticPr fontId="24"/>
  </si>
  <si>
    <t>銀行</t>
    <rPh sb="0" eb="2">
      <t>ギンコウ</t>
    </rPh>
    <phoneticPr fontId="24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</si>
  <si>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phoneticPr fontId="24"/>
  </si>
  <si>
    <t>　【大会中止時の返金先口座】</t>
    <phoneticPr fontId="24"/>
  </si>
  <si>
    <t>　④</t>
    <phoneticPr fontId="24"/>
  </si>
  <si>
    <t>　⑥</t>
    <phoneticPr fontId="24"/>
  </si>
  <si>
    <r>
      <t>　②　　　　　　　　　　　　　　　　</t>
    </r>
    <r>
      <rPr>
        <sz val="11"/>
        <color rgb="FFFFFFFF"/>
        <rFont val="ＭＳ Ｐゴシック"/>
        <family val="3"/>
        <charset val="128"/>
      </rPr>
      <t>、</t>
    </r>
    <r>
      <rPr>
        <sz val="11"/>
        <color rgb="FF000000"/>
        <rFont val="ＭＳ Ｐゴシック"/>
        <family val="3"/>
        <charset val="128"/>
      </rPr>
      <t>　</t>
    </r>
    <phoneticPr fontId="24"/>
  </si>
  <si>
    <t>口座種類　　　（</t>
    <phoneticPr fontId="24"/>
  </si>
  <si>
    <t>名　前</t>
    <phoneticPr fontId="24"/>
  </si>
  <si>
    <t>住　所</t>
    <phoneticPr fontId="24"/>
  </si>
  <si>
    <t>⑤ 電話番号</t>
    <phoneticPr fontId="24"/>
  </si>
  <si>
    <t>普通・当座</t>
    <rPh sb="0" eb="2">
      <t>フツウ</t>
    </rPh>
    <rPh sb="3" eb="5">
      <t>トウザ</t>
    </rPh>
    <phoneticPr fontId="24"/>
  </si>
  <si>
    <t>送金者名：</t>
    <phoneticPr fontId="24"/>
  </si>
  <si>
    <t>○　送金案内書を</t>
    <phoneticPr fontId="24"/>
  </si>
  <si>
    <t>　　　月　　　　日</t>
    <phoneticPr fontId="24"/>
  </si>
  <si>
    <t>に</t>
    <phoneticPr fontId="24"/>
  </si>
  <si>
    <t>○　費用は　　　　　　　　（　広島銀行　・　郵便貯金　）に振込（　済み ・ 予定　）　※振込済の場合は振込票（写し）も送付のこと　</t>
    <phoneticPr fontId="24"/>
  </si>
  <si>
    <t>広島銀行　・　郵便貯金　</t>
    <phoneticPr fontId="24"/>
  </si>
  <si>
    <t>※振込済の場合は振込票（写し）も送付のこと　</t>
    <phoneticPr fontId="24"/>
  </si>
  <si>
    <t>携帯電話　　　　　　　　ー　　　　　　　　　ー　　　　　　　</t>
    <phoneticPr fontId="24"/>
  </si>
  <si>
    <t>　　　　　　ー　　　　　　　　　ー　　　　　</t>
    <phoneticPr fontId="24"/>
  </si>
  <si>
    <t>（　メール  ・  郵送　）</t>
    <phoneticPr fontId="24"/>
  </si>
  <si>
    <t>（　済み  ・  予定　）</t>
    <phoneticPr fontId="24"/>
  </si>
  <si>
    <t>昼間連絡先：職場名</t>
  </si>
  <si>
    <t>）　に振込</t>
    <phoneticPr fontId="24"/>
  </si>
  <si>
    <t>　） 　　</t>
    <phoneticPr fontId="24"/>
  </si>
  <si>
    <t>③ 口座番号</t>
    <phoneticPr fontId="24"/>
  </si>
  <si>
    <r>
      <t xml:space="preserve">（FAX：082-293-3227,TEL:082-293-3230）   メールアドレス: </t>
    </r>
    <r>
      <rPr>
        <b/>
        <sz val="9"/>
        <color rgb="FFFF0000"/>
        <rFont val="Meiryo UI"/>
        <family val="3"/>
        <charset val="128"/>
      </rPr>
      <t>sah2000@mx41.tiki.ne.jp</t>
    </r>
    <phoneticPr fontId="24"/>
  </si>
  <si>
    <t>sah2000@mx41.tiki.ne.jp</t>
    <phoneticPr fontId="24"/>
  </si>
  <si>
    <t>広島県ｼﾞｭﾆｱ・ｱﾙﾍﾟﾝｽｷｰ競技会
(K1/K2)</t>
    <phoneticPr fontId="24"/>
  </si>
  <si>
    <t>※　所属団体でとりまとめ、所属体名・送金者名及び連絡先も必ず記載をお願いします。（個人での送付はしないでください。）</t>
    <rPh sb="2" eb="4">
      <t>ショゾク</t>
    </rPh>
    <rPh sb="13" eb="15">
      <t>ショゾク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</si>
</sst>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#,##0_ ;[Red]\-#,##0\ "/>
    <numFmt numFmtId="178" formatCode="&quot;¥&quot;#,##0;[Red]&quot;¥&quot;#,##0"/>
  </numFmts>
  <fonts count="27">
    <font>
      <sz val="11"/>
      <name val="ＭＳ Ｐゴシック"/>
      <charset val="128"/>
    </font>
    <font>
      <sz val="10.5"/>
      <name val="Meiryo UI"/>
      <family val="3"/>
      <charset val="128"/>
    </font>
    <font>
      <sz val="10.5"/>
      <name val="ＭＳ Ｐ明朝"/>
      <family val="1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10.5"/>
      <name val="Meiryo UI"/>
      <family val="3"/>
      <charset val="128"/>
    </font>
    <font>
      <sz val="10"/>
      <name val="Meiryo UI"/>
      <family val="3"/>
      <charset val="128"/>
    </font>
    <font>
      <b/>
      <sz val="10.5"/>
      <name val="ＭＳ Ｐ明朝"/>
      <family val="1"/>
      <charset val="128"/>
    </font>
    <font>
      <sz val="9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u/>
      <sz val="9"/>
      <name val="Meiryo UI"/>
      <family val="3"/>
      <charset val="128"/>
    </font>
    <font>
      <u/>
      <sz val="10.5"/>
      <name val="ＭＳ Ｐ明朝"/>
      <family val="1"/>
      <charset val="128"/>
    </font>
    <font>
      <u/>
      <sz val="9"/>
      <name val="Meiryo UI"/>
      <family val="3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145481734672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38" fontId="1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9" fillId="0" borderId="0" applyFill="0" applyBorder="0" applyAlignment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38" fontId="2" fillId="0" borderId="0" xfId="1" applyFont="1" applyProtection="1">
      <protection locked="0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9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177" fontId="2" fillId="2" borderId="16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center" vertical="center"/>
    </xf>
    <xf numFmtId="177" fontId="2" fillId="2" borderId="2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/>
    </xf>
    <xf numFmtId="0" fontId="2" fillId="4" borderId="2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6" fontId="10" fillId="0" borderId="0" xfId="1" applyNumberFormat="1" applyFont="1" applyBorder="1" applyAlignment="1" applyProtection="1">
      <alignment horizontal="center" vertical="center"/>
    </xf>
    <xf numFmtId="38" fontId="1" fillId="0" borderId="0" xfId="1" applyFont="1" applyProtection="1">
      <protection locked="0"/>
    </xf>
    <xf numFmtId="0" fontId="5" fillId="0" borderId="0" xfId="0" applyFont="1" applyAlignment="1">
      <alignment vertical="center"/>
    </xf>
    <xf numFmtId="14" fontId="15" fillId="0" borderId="0" xfId="2" applyNumberFormat="1" applyFont="1" applyBorder="1" applyAlignment="1" applyProtection="1">
      <alignment vertical="center" wrapText="1"/>
    </xf>
    <xf numFmtId="0" fontId="9" fillId="0" borderId="0" xfId="0" applyFont="1"/>
    <xf numFmtId="0" fontId="2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6" fontId="2" fillId="0" borderId="41" xfId="1" applyNumberFormat="1" applyFont="1" applyBorder="1" applyAlignment="1" applyProtection="1">
      <alignment horizontal="right" vertical="center"/>
    </xf>
    <xf numFmtId="0" fontId="2" fillId="0" borderId="16" xfId="0" applyFont="1" applyBorder="1" applyProtection="1">
      <protection locked="0"/>
    </xf>
    <xf numFmtId="6" fontId="2" fillId="0" borderId="42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6" fontId="2" fillId="0" borderId="43" xfId="1" applyNumberFormat="1" applyFont="1" applyBorder="1" applyAlignment="1" applyProtection="1">
      <alignment horizontal="right" vertical="center"/>
    </xf>
    <xf numFmtId="6" fontId="2" fillId="0" borderId="44" xfId="0" applyNumberFormat="1" applyFont="1" applyBorder="1"/>
    <xf numFmtId="0" fontId="2" fillId="4" borderId="45" xfId="0" applyFont="1" applyFill="1" applyBorder="1" applyAlignment="1">
      <alignment horizontal="center" vertical="center"/>
    </xf>
    <xf numFmtId="6" fontId="10" fillId="0" borderId="48" xfId="1" applyNumberFormat="1" applyFont="1" applyBorder="1" applyAlignment="1" applyProtection="1">
      <alignment horizontal="center"/>
    </xf>
    <xf numFmtId="6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14" fontId="12" fillId="0" borderId="0" xfId="2" applyNumberFormat="1" applyBorder="1" applyAlignment="1" applyProtection="1">
      <alignment vertical="center" wrapText="1"/>
    </xf>
    <xf numFmtId="14" fontId="12" fillId="0" borderId="0" xfId="2" applyNumberFormat="1" applyBorder="1" applyAlignment="1" applyProtection="1">
      <alignment vertical="center" wrapText="1"/>
      <protection locked="0"/>
    </xf>
    <xf numFmtId="14" fontId="17" fillId="0" borderId="0" xfId="2" applyNumberFormat="1" applyFont="1" applyBorder="1" applyAlignment="1" applyProtection="1">
      <alignment horizontal="left" vertical="center" wrapText="1"/>
      <protection locked="0"/>
    </xf>
    <xf numFmtId="178" fontId="18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3" fillId="2" borderId="1" xfId="0" applyFont="1" applyFill="1" applyBorder="1" applyAlignment="1" applyProtection="1">
      <alignment horizontal="center"/>
      <protection locked="0"/>
    </xf>
    <xf numFmtId="0" fontId="2" fillId="0" borderId="36" xfId="0" applyFont="1" applyBorder="1"/>
    <xf numFmtId="0" fontId="2" fillId="0" borderId="49" xfId="0" applyFont="1" applyBorder="1"/>
    <xf numFmtId="0" fontId="2" fillId="0" borderId="50" xfId="0" applyFont="1" applyBorder="1"/>
    <xf numFmtId="0" fontId="13" fillId="0" borderId="37" xfId="0" applyFont="1" applyBorder="1"/>
    <xf numFmtId="0" fontId="14" fillId="0" borderId="37" xfId="0" applyFont="1" applyBorder="1"/>
    <xf numFmtId="0" fontId="1" fillId="0" borderId="38" xfId="0" applyFont="1" applyBorder="1"/>
    <xf numFmtId="0" fontId="14" fillId="0" borderId="0" xfId="0" applyFont="1"/>
    <xf numFmtId="0" fontId="13" fillId="0" borderId="0" xfId="0" applyFont="1"/>
    <xf numFmtId="0" fontId="1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9" fillId="0" borderId="54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56" fontId="9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56" fontId="9" fillId="0" borderId="1" xfId="0" applyNumberFormat="1" applyFont="1" applyBorder="1" applyAlignment="1">
      <alignment horizontal="center" vertical="center"/>
    </xf>
    <xf numFmtId="0" fontId="12" fillId="0" borderId="0" xfId="2" applyAlignment="1" applyProtection="1">
      <alignment horizontal="center" vertical="center"/>
    </xf>
    <xf numFmtId="0" fontId="26" fillId="0" borderId="35" xfId="0" applyFont="1" applyBorder="1"/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2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10" fillId="0" borderId="46" xfId="1" applyNumberFormat="1" applyFont="1" applyBorder="1" applyAlignment="1" applyProtection="1">
      <alignment horizontal="center" vertical="center"/>
    </xf>
    <xf numFmtId="176" fontId="10" fillId="0" borderId="47" xfId="1" applyNumberFormat="1" applyFont="1" applyBorder="1" applyAlignment="1" applyProtection="1">
      <alignment horizontal="center" vertical="center"/>
    </xf>
    <xf numFmtId="176" fontId="10" fillId="0" borderId="48" xfId="1" applyNumberFormat="1" applyFont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</cellXfs>
  <cellStyles count="4">
    <cellStyle name="ハイパーリンク" xfId="2" builtinId="8"/>
    <cellStyle name="桁区切り" xfId="1" builtinId="6"/>
    <cellStyle name="桁区切り 2" xfId="3" xr:uid="{00000000-0005-0000-0000-000002000000}"/>
    <cellStyle name="標準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495300</xdr:colOff>
      <xdr:row>1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76200" y="57150"/>
          <a:ext cx="7620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強 化 AP</a:t>
          </a:r>
        </a:p>
      </xdr:txBody>
    </xdr:sp>
    <xdr:clientData/>
  </xdr:twoCellAnchor>
  <xdr:twoCellAnchor>
    <xdr:from>
      <xdr:col>0</xdr:col>
      <xdr:colOff>76200</xdr:colOff>
      <xdr:row>0</xdr:row>
      <xdr:rowOff>57150</xdr:rowOff>
    </xdr:from>
    <xdr:to>
      <xdr:col>1</xdr:col>
      <xdr:colOff>742950</xdr:colOff>
      <xdr:row>1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76200" y="57150"/>
          <a:ext cx="10096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強 化 AP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-1</a:t>
          </a:r>
        </a:p>
        <a:p>
          <a:pPr algn="ctr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>
    <xdr:from>
      <xdr:col>1</xdr:col>
      <xdr:colOff>0</xdr:colOff>
      <xdr:row>39</xdr:row>
      <xdr:rowOff>66674</xdr:rowOff>
    </xdr:from>
    <xdr:to>
      <xdr:col>10</xdr:col>
      <xdr:colOff>47625</xdr:colOff>
      <xdr:row>42</xdr:row>
      <xdr:rowOff>19049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" y="7476490"/>
          <a:ext cx="6438900" cy="447675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67"/>
  <sheetViews>
    <sheetView tabSelected="1" view="pageBreakPreview" zoomScaleNormal="100" zoomScaleSheetLayoutView="100" workbookViewId="0">
      <selection activeCell="N37" sqref="N37"/>
    </sheetView>
  </sheetViews>
  <sheetFormatPr defaultColWidth="9" defaultRowHeight="12.75"/>
  <cols>
    <col min="1" max="1" width="4.5" style="5" customWidth="1"/>
    <col min="2" max="2" width="14" style="5" customWidth="1"/>
    <col min="3" max="4" width="9.625" style="5" customWidth="1"/>
    <col min="5" max="5" width="6.25" style="5" customWidth="1"/>
    <col min="6" max="6" width="8.625" style="5" customWidth="1"/>
    <col min="7" max="7" width="11.625" style="5" customWidth="1"/>
    <col min="8" max="9" width="11.125" style="5" customWidth="1"/>
    <col min="10" max="10" width="1.875" style="5" customWidth="1"/>
    <col min="11" max="11" width="6.75" style="5" customWidth="1"/>
    <col min="12" max="12" width="7.5" style="4" customWidth="1"/>
    <col min="13" max="13" width="6.25" style="4" customWidth="1"/>
    <col min="14" max="14" width="8.125" style="4" customWidth="1"/>
    <col min="15" max="15" width="7.25" style="4" customWidth="1"/>
    <col min="16" max="16" width="9.125" style="6" hidden="1" customWidth="1"/>
    <col min="17" max="17" width="9.625" style="4" customWidth="1"/>
    <col min="18" max="18" width="5.625" style="4" customWidth="1"/>
    <col min="19" max="19" width="8.625" style="4" customWidth="1"/>
    <col min="20" max="20" width="12" style="4" customWidth="1"/>
    <col min="21" max="16384" width="9" style="4"/>
  </cols>
  <sheetData>
    <row r="1" spans="1:16" s="1" customFormat="1" ht="16.5" customHeight="1">
      <c r="A1" s="7"/>
      <c r="B1" s="7"/>
      <c r="C1" s="7" t="s">
        <v>39</v>
      </c>
      <c r="G1" s="8"/>
      <c r="H1" s="8"/>
      <c r="I1" s="8"/>
      <c r="J1" s="7"/>
      <c r="K1" s="8"/>
      <c r="P1" s="46"/>
    </row>
    <row r="2" spans="1:16" s="1" customFormat="1" ht="16.5" customHeight="1">
      <c r="A2" s="9"/>
      <c r="B2" s="10"/>
      <c r="C2" s="10"/>
      <c r="D2" s="10"/>
      <c r="E2" s="10"/>
      <c r="F2" s="10"/>
      <c r="G2" s="10"/>
      <c r="H2" s="138" t="s">
        <v>0</v>
      </c>
      <c r="I2" s="138"/>
      <c r="J2" s="47"/>
      <c r="K2" s="8"/>
      <c r="P2" s="46"/>
    </row>
    <row r="3" spans="1:16" s="1" customFormat="1" ht="15" customHeight="1">
      <c r="A3" s="139" t="s">
        <v>1</v>
      </c>
      <c r="B3" s="139"/>
      <c r="C3" s="11" t="s">
        <v>68</v>
      </c>
      <c r="D3" s="12"/>
      <c r="E3" s="12"/>
      <c r="F3" s="12"/>
      <c r="G3" s="12"/>
      <c r="H3" s="12"/>
      <c r="I3" s="48"/>
      <c r="J3" s="48"/>
      <c r="K3" s="8"/>
      <c r="P3" s="46"/>
    </row>
    <row r="4" spans="1:16" s="1" customFormat="1" ht="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8"/>
      <c r="P4" s="46"/>
    </row>
    <row r="5" spans="1:16" s="1" customFormat="1" ht="18" customHeight="1">
      <c r="A5" s="13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8"/>
    </row>
    <row r="6" spans="1:16" s="1" customFormat="1" ht="18" customHeight="1">
      <c r="A6" s="140" t="s">
        <v>3</v>
      </c>
      <c r="B6" s="140"/>
      <c r="C6" s="140"/>
      <c r="D6" s="140"/>
      <c r="E6" s="14"/>
      <c r="F6" s="90" t="s">
        <v>64</v>
      </c>
      <c r="G6" s="16"/>
      <c r="H6" s="15"/>
      <c r="I6" s="15"/>
      <c r="J6" s="8"/>
      <c r="K6" s="8"/>
    </row>
    <row r="7" spans="1:16" s="1" customFormat="1" ht="18" customHeight="1">
      <c r="A7" s="141" t="s">
        <v>4</v>
      </c>
      <c r="B7" s="141"/>
      <c r="C7" s="141"/>
      <c r="D7" s="141"/>
      <c r="E7" s="17"/>
      <c r="F7" s="88" t="s">
        <v>5</v>
      </c>
      <c r="G7" s="142" t="s">
        <v>61</v>
      </c>
      <c r="H7" s="142"/>
      <c r="I7" s="142"/>
      <c r="J7" s="8"/>
      <c r="K7" s="8"/>
    </row>
    <row r="8" spans="1:16" s="1" customFormat="1" ht="18" customHeight="1">
      <c r="A8" s="141" t="s">
        <v>53</v>
      </c>
      <c r="B8" s="141"/>
      <c r="C8" s="141"/>
      <c r="D8" s="141"/>
      <c r="E8" s="17"/>
      <c r="F8" s="88" t="s">
        <v>60</v>
      </c>
      <c r="G8" s="142" t="s">
        <v>61</v>
      </c>
      <c r="H8" s="142"/>
      <c r="I8" s="142"/>
      <c r="J8" s="8"/>
      <c r="K8" s="8"/>
    </row>
    <row r="9" spans="1:16" s="1" customFormat="1" ht="16.5" customHeight="1">
      <c r="A9" s="85" t="s">
        <v>57</v>
      </c>
      <c r="B9" s="91"/>
      <c r="C9" s="96" t="s">
        <v>58</v>
      </c>
      <c r="D9" s="96"/>
      <c r="E9" s="85" t="s">
        <v>65</v>
      </c>
      <c r="F9" s="8"/>
      <c r="G9" s="96" t="s">
        <v>63</v>
      </c>
      <c r="H9" s="96"/>
      <c r="I9" s="85"/>
      <c r="J9" s="8"/>
      <c r="K9" s="49"/>
    </row>
    <row r="10" spans="1:16" s="1" customFormat="1" ht="16.5" customHeight="1">
      <c r="A10" s="17"/>
      <c r="B10" s="87"/>
      <c r="C10" s="83"/>
      <c r="D10" s="83"/>
      <c r="E10" s="84"/>
      <c r="F10" s="86"/>
      <c r="G10" s="89" t="s">
        <v>59</v>
      </c>
      <c r="H10" s="55"/>
      <c r="I10" s="55"/>
      <c r="J10" s="8"/>
      <c r="K10" s="49"/>
    </row>
    <row r="11" spans="1:16" s="1" customFormat="1" ht="16.5" customHeight="1" thickBot="1">
      <c r="A11" s="17" t="s">
        <v>54</v>
      </c>
      <c r="B11" s="8"/>
      <c r="C11" s="94" t="s">
        <v>55</v>
      </c>
      <c r="D11" s="94"/>
      <c r="E11" s="17" t="s">
        <v>56</v>
      </c>
      <c r="F11" s="94" t="s">
        <v>62</v>
      </c>
      <c r="G11" s="95"/>
      <c r="H11" s="95" t="s">
        <v>63</v>
      </c>
      <c r="I11" s="95"/>
      <c r="J11" s="17"/>
      <c r="K11" s="49"/>
    </row>
    <row r="12" spans="1:16" s="2" customFormat="1" ht="16.5" customHeight="1" thickBot="1">
      <c r="A12" s="131" t="s">
        <v>6</v>
      </c>
      <c r="B12" s="132"/>
      <c r="C12" s="132"/>
      <c r="D12" s="133"/>
      <c r="E12" s="18" t="s">
        <v>7</v>
      </c>
      <c r="F12" s="134" t="s">
        <v>8</v>
      </c>
      <c r="G12" s="135"/>
      <c r="H12" s="19" t="s">
        <v>9</v>
      </c>
      <c r="I12" s="50" t="s">
        <v>10</v>
      </c>
      <c r="J12" s="8"/>
      <c r="K12" s="51"/>
    </row>
    <row r="13" spans="1:16" ht="16.5" customHeight="1">
      <c r="A13" s="102" t="s">
        <v>11</v>
      </c>
      <c r="B13" s="118" t="s">
        <v>70</v>
      </c>
      <c r="C13" s="119"/>
      <c r="D13" s="120"/>
      <c r="E13" s="20">
        <v>1</v>
      </c>
      <c r="F13" s="136"/>
      <c r="G13" s="137"/>
      <c r="H13" s="21"/>
      <c r="I13" s="52">
        <f t="shared" ref="I13:I22" si="0">IF(H13="",0,3000)</f>
        <v>0</v>
      </c>
      <c r="P13" s="53" t="str">
        <f t="shared" ref="P13:P22" si="1">IF(F13="","",H13)</f>
        <v/>
      </c>
    </row>
    <row r="14" spans="1:16" ht="16.5" customHeight="1">
      <c r="A14" s="103"/>
      <c r="B14" s="121"/>
      <c r="C14" s="122"/>
      <c r="D14" s="123"/>
      <c r="E14" s="22">
        <v>2</v>
      </c>
      <c r="F14" s="127"/>
      <c r="G14" s="128"/>
      <c r="H14" s="23"/>
      <c r="I14" s="54">
        <f t="shared" si="0"/>
        <v>0</v>
      </c>
      <c r="P14" s="53" t="str">
        <f t="shared" si="1"/>
        <v/>
      </c>
    </row>
    <row r="15" spans="1:16" ht="16.5" customHeight="1">
      <c r="A15" s="103"/>
      <c r="B15" s="121"/>
      <c r="C15" s="122"/>
      <c r="D15" s="123"/>
      <c r="E15" s="22">
        <v>3</v>
      </c>
      <c r="F15" s="127"/>
      <c r="G15" s="128"/>
      <c r="H15" s="23"/>
      <c r="I15" s="54">
        <f t="shared" si="0"/>
        <v>0</v>
      </c>
      <c r="P15" s="53" t="str">
        <f t="shared" si="1"/>
        <v/>
      </c>
    </row>
    <row r="16" spans="1:16" ht="16.5" customHeight="1">
      <c r="A16" s="103"/>
      <c r="B16" s="121"/>
      <c r="C16" s="122"/>
      <c r="D16" s="123"/>
      <c r="E16" s="22">
        <v>4</v>
      </c>
      <c r="F16" s="127"/>
      <c r="G16" s="128"/>
      <c r="H16" s="23"/>
      <c r="I16" s="54">
        <f t="shared" si="0"/>
        <v>0</v>
      </c>
      <c r="P16" s="53" t="str">
        <f t="shared" si="1"/>
        <v/>
      </c>
    </row>
    <row r="17" spans="1:16" ht="16.5" customHeight="1">
      <c r="A17" s="103"/>
      <c r="B17" s="121"/>
      <c r="C17" s="122"/>
      <c r="D17" s="123"/>
      <c r="E17" s="22">
        <v>5</v>
      </c>
      <c r="F17" s="127"/>
      <c r="G17" s="128"/>
      <c r="H17" s="23"/>
      <c r="I17" s="54">
        <f t="shared" si="0"/>
        <v>0</v>
      </c>
      <c r="P17" s="53" t="str">
        <f t="shared" si="1"/>
        <v/>
      </c>
    </row>
    <row r="18" spans="1:16" ht="16.5" customHeight="1">
      <c r="A18" s="103"/>
      <c r="B18" s="121"/>
      <c r="C18" s="122"/>
      <c r="D18" s="123"/>
      <c r="E18" s="22">
        <v>6</v>
      </c>
      <c r="F18" s="127"/>
      <c r="G18" s="128"/>
      <c r="H18" s="23"/>
      <c r="I18" s="54">
        <f t="shared" si="0"/>
        <v>0</v>
      </c>
      <c r="P18" s="53" t="str">
        <f t="shared" si="1"/>
        <v/>
      </c>
    </row>
    <row r="19" spans="1:16" ht="16.5" customHeight="1">
      <c r="A19" s="103"/>
      <c r="B19" s="121"/>
      <c r="C19" s="122"/>
      <c r="D19" s="123"/>
      <c r="E19" s="22">
        <v>7</v>
      </c>
      <c r="F19" s="127"/>
      <c r="G19" s="128"/>
      <c r="H19" s="23"/>
      <c r="I19" s="54">
        <f t="shared" si="0"/>
        <v>0</v>
      </c>
      <c r="M19" s="55"/>
      <c r="N19" s="55"/>
      <c r="O19" s="55"/>
      <c r="P19" s="53" t="str">
        <f t="shared" si="1"/>
        <v/>
      </c>
    </row>
    <row r="20" spans="1:16" ht="16.5" customHeight="1">
      <c r="A20" s="103"/>
      <c r="B20" s="121"/>
      <c r="C20" s="122"/>
      <c r="D20" s="123"/>
      <c r="E20" s="22">
        <v>8</v>
      </c>
      <c r="F20" s="127"/>
      <c r="G20" s="128"/>
      <c r="H20" s="23"/>
      <c r="I20" s="54">
        <f t="shared" si="0"/>
        <v>0</v>
      </c>
      <c r="M20" s="55"/>
      <c r="N20" s="55"/>
      <c r="O20" s="55"/>
      <c r="P20" s="53" t="str">
        <f t="shared" si="1"/>
        <v/>
      </c>
    </row>
    <row r="21" spans="1:16" ht="16.5" customHeight="1">
      <c r="A21" s="103"/>
      <c r="B21" s="121"/>
      <c r="C21" s="122"/>
      <c r="D21" s="123"/>
      <c r="E21" s="22">
        <v>9</v>
      </c>
      <c r="F21" s="127"/>
      <c r="G21" s="128"/>
      <c r="H21" s="23"/>
      <c r="I21" s="54">
        <f t="shared" si="0"/>
        <v>0</v>
      </c>
      <c r="M21" s="55"/>
      <c r="N21" s="55"/>
      <c r="O21" s="55"/>
      <c r="P21" s="53" t="str">
        <f t="shared" si="1"/>
        <v/>
      </c>
    </row>
    <row r="22" spans="1:16" ht="16.5" customHeight="1">
      <c r="A22" s="104"/>
      <c r="B22" s="124"/>
      <c r="C22" s="125"/>
      <c r="D22" s="126"/>
      <c r="E22" s="24">
        <v>10</v>
      </c>
      <c r="F22" s="129"/>
      <c r="G22" s="130"/>
      <c r="H22" s="25"/>
      <c r="I22" s="56">
        <f t="shared" si="0"/>
        <v>0</v>
      </c>
      <c r="P22" s="53" t="str">
        <f t="shared" si="1"/>
        <v/>
      </c>
    </row>
    <row r="23" spans="1:16" ht="16.5" customHeight="1">
      <c r="A23" s="26"/>
      <c r="B23" s="26"/>
      <c r="C23" s="26"/>
      <c r="D23" s="26"/>
      <c r="E23" s="26"/>
      <c r="F23" s="26"/>
      <c r="G23" s="26"/>
      <c r="H23" s="27" t="s">
        <v>12</v>
      </c>
      <c r="I23" s="57">
        <f>SUM(I13:I22)</f>
        <v>0</v>
      </c>
      <c r="P23" s="4"/>
    </row>
    <row r="24" spans="1:16" s="2" customFormat="1" ht="16.5" customHeight="1">
      <c r="A24" s="105"/>
      <c r="B24" s="105"/>
      <c r="C24" s="105"/>
      <c r="D24" s="105"/>
      <c r="E24" s="26"/>
      <c r="F24" s="26"/>
      <c r="G24" s="26"/>
      <c r="H24" s="28"/>
      <c r="I24" s="105"/>
      <c r="J24" s="105"/>
      <c r="K24" s="51"/>
    </row>
    <row r="25" spans="1:16" ht="16.5" customHeight="1">
      <c r="A25" s="29"/>
      <c r="C25" s="30" t="s">
        <v>13</v>
      </c>
      <c r="D25" s="31" t="s">
        <v>14</v>
      </c>
      <c r="E25" s="31" t="s">
        <v>15</v>
      </c>
      <c r="F25" s="32" t="s">
        <v>16</v>
      </c>
      <c r="G25" s="31" t="s">
        <v>17</v>
      </c>
      <c r="H25" s="31" t="s">
        <v>18</v>
      </c>
      <c r="I25" s="58" t="s">
        <v>19</v>
      </c>
      <c r="P25" s="4"/>
    </row>
    <row r="26" spans="1:16" ht="16.5" customHeight="1">
      <c r="A26" s="29"/>
      <c r="C26" s="106">
        <v>4254</v>
      </c>
      <c r="D26" s="109" t="s">
        <v>20</v>
      </c>
      <c r="E26" s="109">
        <f>G26+G27</f>
        <v>0</v>
      </c>
      <c r="F26" s="22" t="s">
        <v>21</v>
      </c>
      <c r="G26" s="33">
        <f>COUNTIF(P13:P23,"男子Ｋ１")</f>
        <v>0</v>
      </c>
      <c r="H26" s="112">
        <v>3000</v>
      </c>
      <c r="I26" s="115">
        <f>3000*E26</f>
        <v>0</v>
      </c>
      <c r="P26" s="4"/>
    </row>
    <row r="27" spans="1:16" ht="16.5" customHeight="1">
      <c r="A27" s="29"/>
      <c r="C27" s="107"/>
      <c r="D27" s="110"/>
      <c r="E27" s="110"/>
      <c r="F27" s="22" t="s">
        <v>22</v>
      </c>
      <c r="G27" s="33">
        <f>COUNTIF(P13:P22,"男子Ｋ２")</f>
        <v>0</v>
      </c>
      <c r="H27" s="113"/>
      <c r="I27" s="116"/>
      <c r="P27" s="4"/>
    </row>
    <row r="28" spans="1:16" ht="16.5" customHeight="1">
      <c r="A28" s="29"/>
      <c r="C28" s="106">
        <v>4254</v>
      </c>
      <c r="D28" s="109" t="s">
        <v>23</v>
      </c>
      <c r="E28" s="109">
        <f>G28+G29</f>
        <v>0</v>
      </c>
      <c r="F28" s="22" t="s">
        <v>24</v>
      </c>
      <c r="G28" s="33">
        <f>COUNTIF(P13:P22,"女子Ｋ１")</f>
        <v>0</v>
      </c>
      <c r="H28" s="112">
        <v>3000</v>
      </c>
      <c r="I28" s="115">
        <f>H28*E28</f>
        <v>0</v>
      </c>
      <c r="P28" s="4"/>
    </row>
    <row r="29" spans="1:16" ht="16.5" customHeight="1">
      <c r="A29" s="29"/>
      <c r="C29" s="108"/>
      <c r="D29" s="111"/>
      <c r="E29" s="111"/>
      <c r="F29" s="24" t="s">
        <v>25</v>
      </c>
      <c r="G29" s="34">
        <f>COUNTIF(P13:P22,"女子Ｋ２")</f>
        <v>0</v>
      </c>
      <c r="H29" s="114"/>
      <c r="I29" s="117"/>
      <c r="P29" s="4"/>
    </row>
    <row r="30" spans="1:16" ht="16.5" customHeight="1">
      <c r="A30" s="29"/>
      <c r="E30" s="35"/>
      <c r="F30" s="36" t="s">
        <v>15</v>
      </c>
      <c r="G30" s="37">
        <f>SUM(G26:G29)</f>
        <v>0</v>
      </c>
      <c r="H30" s="38" t="s">
        <v>26</v>
      </c>
      <c r="I30" s="59">
        <f>SUM(I26:I29)</f>
        <v>0</v>
      </c>
      <c r="P30" s="4"/>
    </row>
    <row r="31" spans="1:16" ht="16.5" customHeight="1">
      <c r="A31" s="29"/>
      <c r="B31" s="39"/>
      <c r="C31" s="39"/>
      <c r="D31" s="39"/>
      <c r="E31" s="26"/>
      <c r="F31" s="26"/>
      <c r="G31" s="40"/>
      <c r="H31" s="41"/>
      <c r="I31" s="60"/>
      <c r="J31" s="61"/>
      <c r="P31" s="4"/>
    </row>
    <row r="32" spans="1:16" ht="17.25" customHeight="1">
      <c r="A32" s="42" t="s">
        <v>27</v>
      </c>
      <c r="B32" s="42"/>
      <c r="C32" s="42"/>
      <c r="D32" s="42"/>
      <c r="E32" s="42"/>
      <c r="F32" s="42"/>
      <c r="G32" s="8"/>
      <c r="H32" s="8"/>
      <c r="I32" s="8"/>
      <c r="J32" s="8"/>
      <c r="K32" s="8"/>
      <c r="P32" s="4"/>
    </row>
    <row r="33" spans="1:23" ht="17.25" customHeight="1">
      <c r="A33" s="100" t="s">
        <v>28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8"/>
      <c r="L33" s="1"/>
      <c r="P33" s="4"/>
    </row>
    <row r="34" spans="1:23" s="1" customFormat="1" ht="17.25" customHeight="1">
      <c r="A34" s="42" t="s">
        <v>71</v>
      </c>
      <c r="B34" s="43"/>
      <c r="C34" s="43"/>
      <c r="D34" s="43"/>
      <c r="E34" s="43"/>
      <c r="F34" s="43"/>
      <c r="G34" s="43"/>
      <c r="H34" s="8"/>
      <c r="I34" s="8"/>
      <c r="J34" s="8"/>
      <c r="K34" s="8"/>
      <c r="O34" s="62"/>
      <c r="P34" s="62"/>
      <c r="Q34" s="62"/>
      <c r="V34" s="4"/>
      <c r="W34" s="4"/>
    </row>
    <row r="35" spans="1:23" ht="17.25" customHeight="1">
      <c r="A35" s="100" t="s">
        <v>29</v>
      </c>
      <c r="B35" s="100"/>
      <c r="C35" s="100"/>
      <c r="D35" s="100"/>
      <c r="E35" s="100"/>
      <c r="F35" s="100"/>
      <c r="G35" s="100"/>
      <c r="H35" s="8"/>
      <c r="I35" s="8"/>
      <c r="J35" s="8"/>
      <c r="K35" s="8"/>
      <c r="L35" s="1"/>
      <c r="P35" s="4"/>
    </row>
    <row r="36" spans="1:23" ht="17.25" customHeight="1">
      <c r="A36" s="100" t="s">
        <v>30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63"/>
      <c r="P36" s="4"/>
    </row>
    <row r="37" spans="1:23" ht="17.25" customHeight="1">
      <c r="A37" s="17" t="s">
        <v>31</v>
      </c>
      <c r="B37" s="17"/>
      <c r="C37" s="17"/>
      <c r="D37" s="17"/>
      <c r="E37" s="17"/>
      <c r="F37" s="17"/>
      <c r="G37" s="17"/>
      <c r="I37" s="92" t="s">
        <v>69</v>
      </c>
      <c r="J37" s="64"/>
      <c r="K37" s="64"/>
      <c r="L37" s="65"/>
      <c r="P37" s="4"/>
    </row>
    <row r="38" spans="1:23" ht="17.25" customHeight="1">
      <c r="A38" s="101" t="s">
        <v>40</v>
      </c>
      <c r="B38" s="101"/>
      <c r="C38" s="101"/>
      <c r="D38" s="101"/>
      <c r="E38" s="101"/>
      <c r="F38" s="101"/>
      <c r="G38" s="101"/>
      <c r="H38" s="101"/>
      <c r="L38" s="66"/>
      <c r="P38" s="4"/>
    </row>
    <row r="39" spans="1:23" ht="5.25" customHeight="1">
      <c r="P39" s="4"/>
    </row>
    <row r="40" spans="1:23" ht="8.25" customHeight="1">
      <c r="F40" s="45"/>
      <c r="G40" s="45"/>
      <c r="H40" s="45"/>
      <c r="I40" s="45"/>
      <c r="J40" s="67"/>
      <c r="M40" s="68"/>
      <c r="P40" s="4"/>
    </row>
    <row r="41" spans="1:23" ht="16.5" customHeight="1">
      <c r="B41" s="105" t="s">
        <v>32</v>
      </c>
      <c r="C41" s="51" t="s">
        <v>33</v>
      </c>
      <c r="F41" s="17" t="s">
        <v>34</v>
      </c>
      <c r="G41" s="45"/>
      <c r="H41" s="17" t="s">
        <v>35</v>
      </c>
      <c r="L41" s="69"/>
      <c r="M41" s="68"/>
      <c r="P41" s="4"/>
    </row>
    <row r="42" spans="1:23" ht="16.5" customHeight="1">
      <c r="B42" s="105"/>
      <c r="C42" s="51" t="s">
        <v>36</v>
      </c>
      <c r="F42" s="17" t="s">
        <v>37</v>
      </c>
      <c r="G42" s="45"/>
      <c r="H42" s="17" t="s">
        <v>35</v>
      </c>
      <c r="L42" s="69"/>
      <c r="M42" s="68"/>
      <c r="P42" s="4"/>
    </row>
    <row r="43" spans="1:23" ht="5.25" customHeight="1">
      <c r="F43" s="45"/>
      <c r="G43" s="45"/>
      <c r="L43" s="69"/>
      <c r="M43" s="68"/>
      <c r="P43" s="4"/>
    </row>
    <row r="44" spans="1:23" ht="10.5" customHeight="1" thickBot="1">
      <c r="B44" s="14"/>
      <c r="C44" s="14"/>
      <c r="D44" s="17"/>
      <c r="E44" s="44"/>
      <c r="F44" s="44"/>
      <c r="P44" s="4"/>
    </row>
    <row r="45" spans="1:23" ht="18.75" customHeight="1" thickTop="1">
      <c r="A45" s="93" t="s">
        <v>44</v>
      </c>
      <c r="B45" s="72"/>
      <c r="C45" s="72"/>
      <c r="D45" s="72"/>
      <c r="E45" s="72" t="s">
        <v>38</v>
      </c>
      <c r="F45" s="72"/>
      <c r="G45" s="72"/>
      <c r="H45" s="72"/>
      <c r="I45" s="72"/>
      <c r="J45" s="72"/>
      <c r="K45" s="73"/>
      <c r="P45" s="4"/>
    </row>
    <row r="46" spans="1:23" ht="16.5" customHeight="1">
      <c r="A46" s="75" t="s">
        <v>43</v>
      </c>
      <c r="B46" s="71"/>
      <c r="C46" s="5" t="s">
        <v>42</v>
      </c>
      <c r="D46" s="98"/>
      <c r="E46" s="98"/>
      <c r="F46" s="5" t="s">
        <v>41</v>
      </c>
      <c r="K46" s="74"/>
    </row>
    <row r="47" spans="1:23" ht="21" customHeight="1">
      <c r="A47" s="76" t="s">
        <v>47</v>
      </c>
      <c r="B47" s="78" t="s">
        <v>48</v>
      </c>
      <c r="C47" s="70" t="s">
        <v>52</v>
      </c>
      <c r="D47" s="5" t="s">
        <v>66</v>
      </c>
      <c r="G47" s="5" t="s">
        <v>67</v>
      </c>
      <c r="H47" s="97"/>
      <c r="I47" s="97"/>
      <c r="J47" s="97"/>
      <c r="K47" s="74"/>
      <c r="P47" s="4"/>
    </row>
    <row r="48" spans="1:23" s="1" customFormat="1" ht="21" customHeight="1">
      <c r="A48" s="75" t="s">
        <v>45</v>
      </c>
      <c r="B48" s="79" t="s">
        <v>49</v>
      </c>
      <c r="C48" s="97"/>
      <c r="D48" s="97"/>
      <c r="E48" s="97"/>
      <c r="F48" s="5"/>
      <c r="G48" s="5" t="s">
        <v>51</v>
      </c>
      <c r="H48" s="97"/>
      <c r="I48" s="97"/>
      <c r="J48" s="97"/>
      <c r="K48" s="99"/>
    </row>
    <row r="49" spans="1:258" s="1" customFormat="1" ht="21" customHeight="1">
      <c r="A49" s="75" t="s">
        <v>46</v>
      </c>
      <c r="B49" s="79" t="s">
        <v>50</v>
      </c>
      <c r="C49" s="97"/>
      <c r="D49" s="97"/>
      <c r="E49" s="97"/>
      <c r="F49" s="97"/>
      <c r="G49" s="97"/>
      <c r="H49" s="97"/>
      <c r="I49" s="97"/>
      <c r="J49" s="5"/>
      <c r="K49" s="74"/>
    </row>
    <row r="50" spans="1:258" s="1" customFormat="1" ht="6.75" customHeight="1" thickBot="1">
      <c r="A50" s="77"/>
      <c r="B50" s="80"/>
      <c r="C50" s="81"/>
      <c r="D50" s="81"/>
      <c r="E50" s="81"/>
      <c r="F50" s="81"/>
      <c r="G50" s="81"/>
      <c r="H50" s="81"/>
      <c r="I50" s="81"/>
      <c r="J50" s="81"/>
      <c r="K50" s="82"/>
    </row>
    <row r="51" spans="1:258" s="1" customFormat="1" ht="17.25" customHeight="1" thickTop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258" s="1" customFormat="1" ht="16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258" s="1" customFormat="1" ht="16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258" s="1" customFormat="1" ht="16.149999999999999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258" s="1" customFormat="1" ht="16.149999999999999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258" s="3" customFormat="1" ht="13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  <c r="M56" s="4"/>
      <c r="N56" s="4"/>
      <c r="O56" s="4"/>
      <c r="P56" s="6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 spans="1:258" ht="15.75" customHeight="1">
      <c r="P57" s="4"/>
    </row>
    <row r="58" spans="1:258">
      <c r="P58" s="4"/>
    </row>
    <row r="59" spans="1:258">
      <c r="P59" s="4"/>
    </row>
    <row r="60" spans="1:258">
      <c r="P60" s="4"/>
    </row>
    <row r="61" spans="1:258">
      <c r="P61" s="4"/>
    </row>
    <row r="62" spans="1:258" ht="18.75" customHeight="1">
      <c r="P62" s="4"/>
    </row>
    <row r="63" spans="1:258">
      <c r="P63" s="4"/>
    </row>
    <row r="66" spans="16:16">
      <c r="P66" s="4"/>
    </row>
    <row r="67" spans="16:16">
      <c r="P67" s="4"/>
    </row>
  </sheetData>
  <sheetProtection algorithmName="SHA-512" hashValue="/Klb01LjaeuXjIyVuVd5QjNcRTO8rqr/Iu9Xxq0F5WVA8Ny3yGxJrncCC7wQL29MXK39GUyDxTgidmSo9zAIgQ==" saltValue="n20+WvYWkj2ulHw5iBXUjg==" spinCount="100000" sheet="1" objects="1" scenarios="1"/>
  <mergeCells count="48">
    <mergeCell ref="H2:I2"/>
    <mergeCell ref="A3:B3"/>
    <mergeCell ref="A6:D6"/>
    <mergeCell ref="A7:D7"/>
    <mergeCell ref="A8:D8"/>
    <mergeCell ref="G7:I7"/>
    <mergeCell ref="G8:I8"/>
    <mergeCell ref="A12:D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A24:D24"/>
    <mergeCell ref="I24:J24"/>
    <mergeCell ref="A33:J33"/>
    <mergeCell ref="A35:G35"/>
    <mergeCell ref="A36:K36"/>
    <mergeCell ref="A38:H38"/>
    <mergeCell ref="A13:A22"/>
    <mergeCell ref="B41:B42"/>
    <mergeCell ref="C26:C27"/>
    <mergeCell ref="C28:C29"/>
    <mergeCell ref="D26:D27"/>
    <mergeCell ref="D28:D29"/>
    <mergeCell ref="E26:E27"/>
    <mergeCell ref="E28:E29"/>
    <mergeCell ref="H26:H27"/>
    <mergeCell ref="H28:H29"/>
    <mergeCell ref="I26:I27"/>
    <mergeCell ref="I28:I29"/>
    <mergeCell ref="B13:D22"/>
    <mergeCell ref="C48:E48"/>
    <mergeCell ref="D46:E46"/>
    <mergeCell ref="C49:I49"/>
    <mergeCell ref="H47:J47"/>
    <mergeCell ref="H48:K48"/>
    <mergeCell ref="F11:G11"/>
    <mergeCell ref="H11:I11"/>
    <mergeCell ref="C11:D11"/>
    <mergeCell ref="G9:H9"/>
    <mergeCell ref="C9:D9"/>
  </mergeCells>
  <phoneticPr fontId="24"/>
  <dataValidations count="2">
    <dataValidation type="list" allowBlank="1" showInputMessage="1" showErrorMessage="1" sqref="G25 G30 H31" xr:uid="{00000000-0002-0000-0000-000000000000}">
      <formula1>#REF!</formula1>
    </dataValidation>
    <dataValidation type="list" allowBlank="1" showInputMessage="1" showErrorMessage="1" sqref="H13:H22" xr:uid="{00000000-0002-0000-0000-000001000000}">
      <formula1>$F$26:$F$29</formula1>
    </dataValidation>
  </dataValidations>
  <hyperlinks>
    <hyperlink ref="I37" r:id="rId1" xr:uid="{00000000-0004-0000-0000-000000000000}"/>
  </hyperlinks>
  <pageMargins left="0.59027777777777801" right="0.39" top="0.78680555555555598" bottom="0.71" header="0.51180555555555596" footer="0.51180555555555596"/>
  <pageSetup paperSize="9"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4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AL-1</vt:lpstr>
      <vt:lpstr>Sheet2</vt:lpstr>
      <vt:lpstr>'AL-1'!Print_Area</vt:lpstr>
    </vt:vector>
  </TitlesOfParts>
  <Company>SAH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kazutaka sasaki</cp:lastModifiedBy>
  <cp:lastPrinted>2025-11-21T09:48:17Z</cp:lastPrinted>
  <dcterms:created xsi:type="dcterms:W3CDTF">2004-07-23T03:55:00Z</dcterms:created>
  <dcterms:modified xsi:type="dcterms:W3CDTF">2025-11-21T16:47:09Z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