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shiiln\Desktop\HP素材フォルダー\ファイルフォルダー\元原稿フォルダー\2025-26フォルダー\事務局フォルダー\"/>
    </mc:Choice>
  </mc:AlternateContent>
  <xr:revisionPtr revIDLastSave="0" documentId="13_ncr:1_{7382BCCA-D9BC-472B-8D40-707B03FC96B7}" xr6:coauthVersionLast="47" xr6:coauthVersionMax="47" xr10:uidLastSave="{00000000-0000-0000-0000-000000000000}"/>
  <bookViews>
    <workbookView xWindow="-108" yWindow="-108" windowWidth="23256" windowHeight="13896" xr2:uid="{A205B0E4-58D7-448A-9C42-AD5EFC922A81}"/>
  </bookViews>
  <sheets>
    <sheet name="2025年～2026年" sheetId="4" r:id="rId1"/>
    <sheet name="県認定資格者・指導者会費納入名簿" sheetId="3" r:id="rId2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'2025年～2026年'!$A$1:$K$83</definedName>
  </definedNames>
  <calcPr calcId="191029"/>
</workbook>
</file>

<file path=xl/calcChain.xml><?xml version="1.0" encoding="utf-8"?>
<calcChain xmlns="http://schemas.openxmlformats.org/spreadsheetml/2006/main">
  <c r="I12" i="4" l="1"/>
  <c r="I13" i="4"/>
  <c r="I14" i="4" s="1"/>
  <c r="I16" i="4"/>
  <c r="I34" i="4"/>
  <c r="I35" i="4"/>
  <c r="I36" i="4"/>
  <c r="I40" i="4" s="1"/>
  <c r="I37" i="4"/>
  <c r="I38" i="4"/>
  <c r="H37" i="3"/>
  <c r="G37" i="3"/>
  <c r="F37" i="3"/>
  <c r="E37" i="3"/>
  <c r="D37" i="3"/>
  <c r="L36" i="3"/>
  <c r="M36" i="3" s="1"/>
  <c r="K36" i="3"/>
  <c r="J36" i="3"/>
  <c r="I36" i="3"/>
  <c r="L35" i="3"/>
  <c r="K35" i="3"/>
  <c r="J35" i="3"/>
  <c r="I35" i="3"/>
  <c r="M35" i="3"/>
  <c r="L34" i="3"/>
  <c r="K34" i="3"/>
  <c r="J34" i="3"/>
  <c r="I34" i="3"/>
  <c r="M34" i="3" s="1"/>
  <c r="L33" i="3"/>
  <c r="K33" i="3"/>
  <c r="J33" i="3"/>
  <c r="I33" i="3"/>
  <c r="L32" i="3"/>
  <c r="K32" i="3"/>
  <c r="J32" i="3"/>
  <c r="I32" i="3"/>
  <c r="M32" i="3"/>
  <c r="L31" i="3"/>
  <c r="K31" i="3"/>
  <c r="M31" i="3"/>
  <c r="J31" i="3"/>
  <c r="I31" i="3"/>
  <c r="L30" i="3"/>
  <c r="K30" i="3"/>
  <c r="J30" i="3"/>
  <c r="I30" i="3"/>
  <c r="M30" i="3"/>
  <c r="L29" i="3"/>
  <c r="K29" i="3"/>
  <c r="J29" i="3"/>
  <c r="I29" i="3"/>
  <c r="M29" i="3"/>
  <c r="L28" i="3"/>
  <c r="K28" i="3"/>
  <c r="J28" i="3"/>
  <c r="M28" i="3" s="1"/>
  <c r="I28" i="3"/>
  <c r="L27" i="3"/>
  <c r="K27" i="3"/>
  <c r="J27" i="3"/>
  <c r="I27" i="3"/>
  <c r="M27" i="3"/>
  <c r="L26" i="3"/>
  <c r="M26" i="3" s="1"/>
  <c r="K26" i="3"/>
  <c r="J26" i="3"/>
  <c r="I26" i="3"/>
  <c r="L25" i="3"/>
  <c r="K25" i="3"/>
  <c r="J25" i="3"/>
  <c r="I25" i="3"/>
  <c r="M25" i="3" s="1"/>
  <c r="L24" i="3"/>
  <c r="K24" i="3"/>
  <c r="J24" i="3"/>
  <c r="I24" i="3"/>
  <c r="M24" i="3"/>
  <c r="L23" i="3"/>
  <c r="K23" i="3"/>
  <c r="M23" i="3" s="1"/>
  <c r="J23" i="3"/>
  <c r="I23" i="3"/>
  <c r="L22" i="3"/>
  <c r="K22" i="3"/>
  <c r="J22" i="3"/>
  <c r="I22" i="3"/>
  <c r="M22" i="3"/>
  <c r="L21" i="3"/>
  <c r="K21" i="3"/>
  <c r="J21" i="3"/>
  <c r="I21" i="3"/>
  <c r="M21" i="3"/>
  <c r="L20" i="3"/>
  <c r="K20" i="3"/>
  <c r="J20" i="3"/>
  <c r="I20" i="3"/>
  <c r="M20" i="3" s="1"/>
  <c r="L19" i="3"/>
  <c r="K19" i="3"/>
  <c r="J19" i="3"/>
  <c r="I19" i="3"/>
  <c r="M19" i="3"/>
  <c r="M18" i="3"/>
  <c r="L18" i="3"/>
  <c r="K18" i="3"/>
  <c r="J18" i="3"/>
  <c r="I18" i="3"/>
  <c r="L17" i="3"/>
  <c r="K17" i="3"/>
  <c r="J17" i="3"/>
  <c r="I17" i="3"/>
  <c r="M17" i="3" s="1"/>
  <c r="L16" i="3"/>
  <c r="K16" i="3"/>
  <c r="J16" i="3"/>
  <c r="I16" i="3"/>
  <c r="M16" i="3"/>
  <c r="L15" i="3"/>
  <c r="K15" i="3"/>
  <c r="J15" i="3"/>
  <c r="I15" i="3"/>
  <c r="M15" i="3" s="1"/>
  <c r="L14" i="3"/>
  <c r="K14" i="3"/>
  <c r="J14" i="3"/>
  <c r="I14" i="3"/>
  <c r="M14" i="3"/>
  <c r="L13" i="3"/>
  <c r="K13" i="3"/>
  <c r="J13" i="3"/>
  <c r="I13" i="3"/>
  <c r="L12" i="3"/>
  <c r="K12" i="3"/>
  <c r="M12" i="3" s="1"/>
  <c r="J12" i="3"/>
  <c r="I12" i="3"/>
  <c r="L10" i="3"/>
  <c r="K10" i="3"/>
  <c r="J10" i="3"/>
  <c r="I10" i="3"/>
  <c r="M10" i="3"/>
  <c r="I37" i="3" l="1"/>
  <c r="G51" i="4"/>
  <c r="L37" i="3"/>
  <c r="M13" i="3"/>
  <c r="J37" i="3"/>
  <c r="K37" i="3"/>
  <c r="M33" i="3"/>
  <c r="M37" i="3" l="1"/>
</calcChain>
</file>

<file path=xl/sharedStrings.xml><?xml version="1.0" encoding="utf-8"?>
<sst xmlns="http://schemas.openxmlformats.org/spreadsheetml/2006/main" count="180" uniqueCount="127">
  <si>
    <t>sah2000@mx41.tiki.ne.jp</t>
  </si>
  <si>
    <t>－</t>
  </si>
  <si>
    <t>所属団体名：</t>
  </si>
  <si>
    <t>送金者名：</t>
  </si>
  <si>
    <t>携帯電話</t>
  </si>
  <si>
    <t>○　費用は　　　</t>
  </si>
  <si>
    <t>項　　　　　　　　　　目</t>
  </si>
  <si>
    <t>コード</t>
  </si>
  <si>
    <t>金　　額</t>
  </si>
  <si>
    <t>送金額</t>
  </si>
  <si>
    <t>会員登録等</t>
  </si>
  <si>
    <t>入会金（個別・企業クラブ）</t>
  </si>
  <si>
    <t>4111-03</t>
  </si>
  <si>
    <t>円</t>
  </si>
  <si>
    <t>加盟団体所属会員（一般）一人あたり負担金</t>
  </si>
  <si>
    <t>4111-02</t>
  </si>
  <si>
    <t>無料</t>
  </si>
  <si>
    <t>小計Ａ　　</t>
  </si>
  <si>
    <t>41223-00</t>
  </si>
  <si>
    <t>広島県指導者会</t>
  </si>
  <si>
    <t>2119-01</t>
  </si>
  <si>
    <t>パトロール賠償共済（公認パトロ－ル・ドクターパトロール）</t>
  </si>
  <si>
    <t>振込先：</t>
  </si>
  <si>
    <t>広島銀行廿日市支店</t>
  </si>
  <si>
    <t>普通預金</t>
  </si>
  <si>
    <t>№0339423</t>
  </si>
  <si>
    <t>広島県スキー連盟　</t>
  </si>
  <si>
    <t>15190-38517971</t>
  </si>
  <si>
    <t>指導者会会則の抜粋</t>
    <rPh sb="0" eb="2">
      <t>シドウ</t>
    </rPh>
    <rPh sb="2" eb="3">
      <t>シャ</t>
    </rPh>
    <rPh sb="3" eb="4">
      <t>カイ</t>
    </rPh>
    <rPh sb="4" eb="6">
      <t>カイソク</t>
    </rPh>
    <rPh sb="7" eb="9">
      <t>バッスイ</t>
    </rPh>
    <phoneticPr fontId="23"/>
  </si>
  <si>
    <t>県指導者会登録料（SAJ・県認定パトロール・県認定指導員）</t>
    <phoneticPr fontId="23"/>
  </si>
  <si>
    <t>SAJ・SAH：有資格者　年次登録料（1,000円）　広島県指導者会（1,000円）　西日本指導者会（500円）</t>
    <phoneticPr fontId="23"/>
  </si>
  <si>
    <t>スキー</t>
    <phoneticPr fontId="23"/>
  </si>
  <si>
    <t>スキー＆スノーボード</t>
    <phoneticPr fontId="23"/>
  </si>
  <si>
    <t>一般会員</t>
    <rPh sb="2" eb="4">
      <t>カイイン</t>
    </rPh>
    <phoneticPr fontId="23"/>
  </si>
  <si>
    <t>有資格者</t>
    <phoneticPr fontId="23"/>
  </si>
  <si>
    <t>スキー・スノーボード※賠償のみ</t>
    <rPh sb="11" eb="13">
      <t>バイショウ</t>
    </rPh>
    <phoneticPr fontId="23"/>
  </si>
  <si>
    <t>（FAX:082-293-3227,TEL:082-293-3230）</t>
    <phoneticPr fontId="23"/>
  </si>
  <si>
    <t>競技選手</t>
    <rPh sb="0" eb="2">
      <t>キョウギ</t>
    </rPh>
    <rPh sb="2" eb="4">
      <t>センシュ</t>
    </rPh>
    <phoneticPr fontId="23"/>
  </si>
  <si>
    <t>小計Ｂ</t>
    <phoneticPr fontId="23"/>
  </si>
  <si>
    <t>合計（A+B）　</t>
    <phoneticPr fontId="23"/>
  </si>
  <si>
    <t>メールアドレス</t>
    <phoneticPr fontId="23"/>
  </si>
  <si>
    <t>中学生以下無料</t>
    <rPh sb="2" eb="3">
      <t>ナマ</t>
    </rPh>
    <rPh sb="5" eb="7">
      <t>ムリョウ</t>
    </rPh>
    <phoneticPr fontId="23"/>
  </si>
  <si>
    <t>－</t>
    <phoneticPr fontId="23"/>
  </si>
  <si>
    <t>2101</t>
    <phoneticPr fontId="23"/>
  </si>
  <si>
    <t>4001</t>
    <phoneticPr fontId="23"/>
  </si>
  <si>
    <t>4032</t>
    <phoneticPr fontId="23"/>
  </si>
  <si>
    <t>4033</t>
    <phoneticPr fontId="23"/>
  </si>
  <si>
    <t>4034</t>
    <phoneticPr fontId="23"/>
  </si>
  <si>
    <t>4035</t>
    <phoneticPr fontId="23"/>
  </si>
  <si>
    <t>4051</t>
    <phoneticPr fontId="23"/>
  </si>
  <si>
    <t>4052</t>
    <phoneticPr fontId="23"/>
  </si>
  <si>
    <t>4021</t>
    <phoneticPr fontId="23"/>
  </si>
  <si>
    <t>詳細はSAJホームページを参照してください。</t>
    <rPh sb="0" eb="2">
      <t>ショウサイ</t>
    </rPh>
    <rPh sb="13" eb="15">
      <t>サンショウ</t>
    </rPh>
    <phoneticPr fontId="23"/>
  </si>
  <si>
    <t>数量</t>
    <rPh sb="0" eb="2">
      <t>スウリョウ</t>
    </rPh>
    <phoneticPr fontId="23"/>
  </si>
  <si>
    <t>4022</t>
    <phoneticPr fontId="23"/>
  </si>
  <si>
    <t>シクミネットから個人　　　　　　　　　　　又はクラブ代表が申請、     　　　　代金納入</t>
    <rPh sb="8" eb="10">
      <t>コジン</t>
    </rPh>
    <rPh sb="21" eb="22">
      <t>マタ</t>
    </rPh>
    <rPh sb="26" eb="28">
      <t>ダイヒョウ</t>
    </rPh>
    <rPh sb="29" eb="31">
      <t>シンセイ</t>
    </rPh>
    <rPh sb="41" eb="43">
      <t>ダイキン</t>
    </rPh>
    <rPh sb="43" eb="45">
      <t>ノウニュウ</t>
    </rPh>
    <phoneticPr fontId="23"/>
  </si>
  <si>
    <t>①　シクミネットから個人　　   　　　　　又はクラブ代表が申請、代金納入　　　　　　　　　　　　　　　　</t>
    <rPh sb="10" eb="12">
      <t>コジン</t>
    </rPh>
    <rPh sb="22" eb="23">
      <t>マタ</t>
    </rPh>
    <rPh sb="27" eb="29">
      <t>ダイヒョウ</t>
    </rPh>
    <rPh sb="30" eb="32">
      <t>シンセイ</t>
    </rPh>
    <rPh sb="33" eb="35">
      <t>ダイキン</t>
    </rPh>
    <rPh sb="35" eb="37">
      <t>ノウニュウ</t>
    </rPh>
    <phoneticPr fontId="23"/>
  </si>
  <si>
    <t>2102</t>
    <phoneticPr fontId="23"/>
  </si>
  <si>
    <t>SAJ　競技関係資格保有者　年次登録料（TD・セッター等）</t>
    <phoneticPr fontId="23"/>
  </si>
  <si>
    <t>SAJ　 指導員・準指導員（スキー・スノーボード）年次登録料</t>
    <phoneticPr fontId="23"/>
  </si>
  <si>
    <t>SAJ 　パトロール　年次登録料</t>
    <phoneticPr fontId="23"/>
  </si>
  <si>
    <t>SAJ 　検定員　年次登録料</t>
    <phoneticPr fontId="23"/>
  </si>
  <si>
    <t>SAH　県認定パトロール　年次登録料</t>
    <phoneticPr fontId="23"/>
  </si>
  <si>
    <t>SAH　県認定指導員　年次登録料</t>
    <phoneticPr fontId="23"/>
  </si>
  <si>
    <t>SAH　広島県指導者会会費（SAJ､SAH教育・競技関係有資格者）</t>
    <rPh sb="4" eb="6">
      <t>ヒロシマ</t>
    </rPh>
    <rPh sb="11" eb="13">
      <t>カイヒ</t>
    </rPh>
    <rPh sb="21" eb="23">
      <t>キョウイク</t>
    </rPh>
    <rPh sb="24" eb="26">
      <t>キョウギ</t>
    </rPh>
    <rPh sb="26" eb="28">
      <t>カンケイ</t>
    </rPh>
    <rPh sb="28" eb="32">
      <t>ユウシカクシャ</t>
    </rPh>
    <phoneticPr fontId="23"/>
  </si>
  <si>
    <t>※SAJ・FIS選手宣誓書が必要　※未成年選手は保護者のドーピング同意書が必要</t>
    <phoneticPr fontId="23"/>
  </si>
  <si>
    <t>ゆうちょ銀行</t>
    <phoneticPr fontId="23"/>
  </si>
  <si>
    <t>振込先：</t>
    <phoneticPr fontId="23"/>
  </si>
  <si>
    <t>　　　資格者一覧表</t>
    <rPh sb="3" eb="6">
      <t>シカクシャ</t>
    </rPh>
    <rPh sb="6" eb="8">
      <t>イチラン</t>
    </rPh>
    <rPh sb="8" eb="9">
      <t>ヒョウ</t>
    </rPh>
    <phoneticPr fontId="23"/>
  </si>
  <si>
    <t>クラブ名称</t>
    <rPh sb="3" eb="5">
      <t>メイショウ</t>
    </rPh>
    <phoneticPr fontId="23"/>
  </si>
  <si>
    <t>№</t>
    <phoneticPr fontId="23"/>
  </si>
  <si>
    <t>SAJ　　　　　　　会員登録番号</t>
    <rPh sb="10" eb="12">
      <t>カイイン</t>
    </rPh>
    <rPh sb="12" eb="14">
      <t>トウロク</t>
    </rPh>
    <rPh sb="14" eb="16">
      <t>バンゴウ</t>
    </rPh>
    <phoneticPr fontId="23"/>
  </si>
  <si>
    <t>氏　　　名</t>
    <rPh sb="0" eb="1">
      <t>シ</t>
    </rPh>
    <rPh sb="4" eb="5">
      <t>メイ</t>
    </rPh>
    <phoneticPr fontId="23"/>
  </si>
  <si>
    <t>資格種類</t>
    <rPh sb="0" eb="2">
      <t>シカク</t>
    </rPh>
    <rPh sb="2" eb="4">
      <t>シュルイ</t>
    </rPh>
    <phoneticPr fontId="23"/>
  </si>
  <si>
    <t>年次登録料</t>
    <rPh sb="0" eb="2">
      <t>ネンジ</t>
    </rPh>
    <rPh sb="2" eb="4">
      <t>トウロク</t>
    </rPh>
    <rPh sb="4" eb="5">
      <t>リョウ</t>
    </rPh>
    <phoneticPr fontId="23"/>
  </si>
  <si>
    <t>年会費</t>
    <rPh sb="0" eb="1">
      <t>ネン</t>
    </rPh>
    <rPh sb="1" eb="3">
      <t>カイヒ</t>
    </rPh>
    <phoneticPr fontId="23"/>
  </si>
  <si>
    <t>計</t>
    <rPh sb="0" eb="1">
      <t>ケイ</t>
    </rPh>
    <phoneticPr fontId="23"/>
  </si>
  <si>
    <t>正・準　指導員</t>
    <rPh sb="0" eb="1">
      <t>セイ</t>
    </rPh>
    <rPh sb="2" eb="3">
      <t>ジュン</t>
    </rPh>
    <rPh sb="4" eb="7">
      <t>シドウイン</t>
    </rPh>
    <phoneticPr fontId="23"/>
  </si>
  <si>
    <t>SAJ　　  パト</t>
    <phoneticPr fontId="23"/>
  </si>
  <si>
    <t>競技　　資格</t>
    <rPh sb="0" eb="2">
      <t>キョウギ</t>
    </rPh>
    <rPh sb="4" eb="6">
      <t>シカク</t>
    </rPh>
    <phoneticPr fontId="23"/>
  </si>
  <si>
    <t>県認定　指導員</t>
    <rPh sb="0" eb="1">
      <t>ケン</t>
    </rPh>
    <rPh sb="1" eb="3">
      <t>ニンテイ</t>
    </rPh>
    <rPh sb="4" eb="6">
      <t>シドウ</t>
    </rPh>
    <rPh sb="6" eb="7">
      <t>イン</t>
    </rPh>
    <phoneticPr fontId="23"/>
  </si>
  <si>
    <t>県認定　パト</t>
    <rPh sb="0" eb="1">
      <t>ケン</t>
    </rPh>
    <rPh sb="1" eb="3">
      <t>ニンテイ</t>
    </rPh>
    <phoneticPr fontId="23"/>
  </si>
  <si>
    <t>県認定　　　　指導員</t>
    <rPh sb="0" eb="1">
      <t>ケン</t>
    </rPh>
    <rPh sb="1" eb="3">
      <t>ニンテイ</t>
    </rPh>
    <rPh sb="7" eb="9">
      <t>シドウ</t>
    </rPh>
    <rPh sb="9" eb="10">
      <t>イン</t>
    </rPh>
    <phoneticPr fontId="23"/>
  </si>
  <si>
    <t>県認定　　　　パト</t>
    <rPh sb="0" eb="1">
      <t>ケン</t>
    </rPh>
    <rPh sb="1" eb="3">
      <t>ニンテイ</t>
    </rPh>
    <phoneticPr fontId="23"/>
  </si>
  <si>
    <t>広島県　　　指導者会</t>
    <rPh sb="0" eb="2">
      <t>ヒロシマ</t>
    </rPh>
    <rPh sb="2" eb="3">
      <t>ケン</t>
    </rPh>
    <rPh sb="6" eb="9">
      <t>シドウシャ</t>
    </rPh>
    <rPh sb="9" eb="10">
      <t>カイ</t>
    </rPh>
    <phoneticPr fontId="23"/>
  </si>
  <si>
    <t>西日本　　　指導員会</t>
    <rPh sb="0" eb="1">
      <t>ニシ</t>
    </rPh>
    <rPh sb="1" eb="3">
      <t>ニホン</t>
    </rPh>
    <rPh sb="6" eb="8">
      <t>シドウ</t>
    </rPh>
    <rPh sb="8" eb="9">
      <t>イン</t>
    </rPh>
    <rPh sb="9" eb="10">
      <t>カイ</t>
    </rPh>
    <phoneticPr fontId="23"/>
  </si>
  <si>
    <t>記入例</t>
    <rPh sb="0" eb="2">
      <t>キニュウ</t>
    </rPh>
    <rPh sb="2" eb="3">
      <t>レイ</t>
    </rPh>
    <phoneticPr fontId="23"/>
  </si>
  <si>
    <t>0077138</t>
    <phoneticPr fontId="23"/>
  </si>
  <si>
    <t>広島　県太郎</t>
    <rPh sb="0" eb="2">
      <t>ヒロシマ</t>
    </rPh>
    <rPh sb="3" eb="4">
      <t>ケン</t>
    </rPh>
    <rPh sb="4" eb="6">
      <t>タロウ</t>
    </rPh>
    <phoneticPr fontId="23"/>
  </si>
  <si>
    <t>該当する資格に「１」を入力</t>
    <rPh sb="0" eb="2">
      <t>ガイトウ</t>
    </rPh>
    <rPh sb="4" eb="6">
      <t>シカク</t>
    </rPh>
    <rPh sb="11" eb="13">
      <t>ニュウリョク</t>
    </rPh>
    <phoneticPr fontId="23"/>
  </si>
  <si>
    <t>資格に伴う登録料及び年会費が計上されます。</t>
    <rPh sb="0" eb="2">
      <t>シカク</t>
    </rPh>
    <rPh sb="3" eb="4">
      <t>トモナ</t>
    </rPh>
    <rPh sb="5" eb="7">
      <t>トウロク</t>
    </rPh>
    <rPh sb="7" eb="8">
      <t>リョウ</t>
    </rPh>
    <rPh sb="8" eb="9">
      <t>オヨ</t>
    </rPh>
    <rPh sb="10" eb="13">
      <t>ネンカイヒ</t>
    </rPh>
    <rPh sb="14" eb="16">
      <t>ケイジョウ</t>
    </rPh>
    <phoneticPr fontId="23"/>
  </si>
  <si>
    <t>　　連盟事務局へのお問合わせはなるべくメールで、お電話は14時から16時頃までにお願いいたします。</t>
    <rPh sb="25" eb="27">
      <t>デンワ</t>
    </rPh>
    <rPh sb="36" eb="37">
      <t>ゴロ</t>
    </rPh>
    <rPh sb="41" eb="42">
      <t>ネガ</t>
    </rPh>
    <phoneticPr fontId="23"/>
  </si>
  <si>
    <t>　　</t>
    <phoneticPr fontId="23"/>
  </si>
  <si>
    <t>　　返送先住所氏名を明記して郵送してください。　</t>
    <rPh sb="14" eb="16">
      <t>ユウソウ</t>
    </rPh>
    <phoneticPr fontId="23"/>
  </si>
  <si>
    <t>　　領収書の必要な場合は、返送用封筒に切手を貼付のうえ、</t>
    <phoneticPr fontId="23"/>
  </si>
  <si>
    <t>　　金融機関の振込票をもって領収書とさせていただきます。</t>
    <phoneticPr fontId="23"/>
  </si>
  <si>
    <t>　　振込票（写し・写真）を連盟事務局にご送付ください。（メール・ＦＡＸ可）</t>
    <phoneticPr fontId="23"/>
  </si>
  <si>
    <t>※　お振込の際には、送金案内書（加盟団体名、送金者名及び連絡先は必須）と、</t>
    <rPh sb="32" eb="34">
      <t>ヒッス</t>
    </rPh>
    <phoneticPr fontId="23"/>
  </si>
  <si>
    <t>　　加盟団体でとりまとめ、必ず金融機関に振込をお願いします。</t>
    <phoneticPr fontId="23"/>
  </si>
  <si>
    <t>※　個人での送金、現金持参・現金書留めはご遠慮ください。</t>
    <rPh sb="2" eb="4">
      <t>コジン</t>
    </rPh>
    <rPh sb="6" eb="8">
      <t>ソウキン</t>
    </rPh>
    <rPh sb="21" eb="23">
      <t>エンリョ</t>
    </rPh>
    <phoneticPr fontId="23"/>
  </si>
  <si>
    <r>
      <t>スキー＆スノーボード</t>
    </r>
    <r>
      <rPr>
        <b/>
        <sz val="10"/>
        <rFont val="游ゴシック"/>
        <family val="3"/>
        <charset val="128"/>
      </rPr>
      <t>(アマチュア)</t>
    </r>
    <phoneticPr fontId="23"/>
  </si>
  <si>
    <r>
      <t>スキー</t>
    </r>
    <r>
      <rPr>
        <b/>
        <sz val="10"/>
        <rFont val="游ゴシック"/>
        <family val="3"/>
        <charset val="128"/>
      </rPr>
      <t>(アマチュア)</t>
    </r>
    <phoneticPr fontId="23"/>
  </si>
  <si>
    <r>
      <t>②　SAJに個人又はクラブ代表が　「加入申込書」により</t>
    </r>
    <r>
      <rPr>
        <sz val="9"/>
        <rFont val="ＭＳ Ｐゴシック"/>
        <family val="3"/>
        <charset val="128"/>
      </rPr>
      <t>FAX申請、代金納入　　　　　　　　　　　　　　　　　</t>
    </r>
    <rPh sb="6" eb="8">
      <t>コジン</t>
    </rPh>
    <rPh sb="8" eb="9">
      <t>マタ</t>
    </rPh>
    <rPh sb="13" eb="15">
      <t>ダイヒョウ</t>
    </rPh>
    <rPh sb="18" eb="20">
      <t>カニュウ</t>
    </rPh>
    <rPh sb="20" eb="23">
      <t>モウシコミショ</t>
    </rPh>
    <rPh sb="30" eb="32">
      <t>シンセイ</t>
    </rPh>
    <rPh sb="33" eb="35">
      <t>ダイキン</t>
    </rPh>
    <rPh sb="35" eb="37">
      <t>ノウニュウ</t>
    </rPh>
    <phoneticPr fontId="23"/>
  </si>
  <si>
    <t>スキー安全会・スキー共済（任意加入）　締切 ：2026年3月15日14:59</t>
    <rPh sb="19" eb="21">
      <t>シメキリ</t>
    </rPh>
    <rPh sb="27" eb="28">
      <t>ネン</t>
    </rPh>
    <rPh sb="29" eb="30">
      <t>ツキ</t>
    </rPh>
    <rPh sb="32" eb="33">
      <t>ニチ</t>
    </rPh>
    <phoneticPr fontId="23"/>
  </si>
  <si>
    <t>西日本指導者会会費（SAJ指導員・準指導員のみ）</t>
    <rPh sb="0" eb="1">
      <t>ニシ</t>
    </rPh>
    <rPh sb="1" eb="3">
      <t>ニホン</t>
    </rPh>
    <rPh sb="3" eb="6">
      <t>シドウシャ</t>
    </rPh>
    <rPh sb="6" eb="7">
      <t>カイ</t>
    </rPh>
    <rPh sb="7" eb="9">
      <t>カイヒ</t>
    </rPh>
    <rPh sb="13" eb="16">
      <t>シドウイン</t>
    </rPh>
    <rPh sb="17" eb="18">
      <t>ジュン</t>
    </rPh>
    <rPh sb="18" eb="20">
      <t>シドウ</t>
    </rPh>
    <rPh sb="20" eb="21">
      <t>イン</t>
    </rPh>
    <phoneticPr fontId="23"/>
  </si>
  <si>
    <t>チーム名をクラブ名以外で登録するときは、シクミネットで直接入力してください</t>
    <rPh sb="3" eb="4">
      <t>メイ</t>
    </rPh>
    <rPh sb="8" eb="9">
      <t>メイ</t>
    </rPh>
    <rPh sb="9" eb="11">
      <t>イガイ</t>
    </rPh>
    <rPh sb="12" eb="14">
      <t>トウロク</t>
    </rPh>
    <rPh sb="27" eb="29">
      <t>チョクセツ</t>
    </rPh>
    <rPh sb="29" eb="31">
      <t>ニュウリョク</t>
    </rPh>
    <phoneticPr fontId="23"/>
  </si>
  <si>
    <t>FIS　競技者登録（2025年９月12日15:00～2026年5月8日14：59）</t>
    <phoneticPr fontId="23"/>
  </si>
  <si>
    <t>FIS　競技者登録（SAJ承認 2025年9月12日14:59まで）</t>
    <phoneticPr fontId="23"/>
  </si>
  <si>
    <t>SAJ　競技者登録（2025年９月12日15:00～2026年5月8日14：59）</t>
    <rPh sb="25" eb="26">
      <t>ネン</t>
    </rPh>
    <rPh sb="27" eb="28">
      <t>ガツ</t>
    </rPh>
    <phoneticPr fontId="23"/>
  </si>
  <si>
    <t>SAJ　競技者登録（SAJ承認 2025年9月12日14:59まで）</t>
    <rPh sb="13" eb="15">
      <t>ショウニン</t>
    </rPh>
    <rPh sb="20" eb="21">
      <t>ネン</t>
    </rPh>
    <phoneticPr fontId="23"/>
  </si>
  <si>
    <r>
      <t>競技者登録　2025年8月8日 10:00 ～ 2026年5月8日 14:59（</t>
    </r>
    <r>
      <rPr>
        <b/>
        <sz val="11"/>
        <rFont val="游ゴシック"/>
        <family val="3"/>
        <charset val="128"/>
      </rPr>
      <t>割増料金適用:2025年9月12日15時より）</t>
    </r>
    <rPh sb="40" eb="44">
      <t>ワリマシリョウキン</t>
    </rPh>
    <rPh sb="44" eb="46">
      <t>テキヨウ</t>
    </rPh>
    <rPh sb="51" eb="52">
      <t>ネン</t>
    </rPh>
    <rPh sb="53" eb="54">
      <t>ガツ</t>
    </rPh>
    <rPh sb="56" eb="57">
      <t>ヒ</t>
    </rPh>
    <rPh sb="59" eb="60">
      <t>ジ</t>
    </rPh>
    <phoneticPr fontId="23"/>
  </si>
  <si>
    <r>
      <rPr>
        <b/>
        <sz val="10"/>
        <rFont val="游ゴシック"/>
        <family val="3"/>
        <charset val="128"/>
      </rPr>
      <t>高校生</t>
    </r>
    <r>
      <rPr>
        <sz val="10"/>
        <rFont val="游ゴシック"/>
        <family val="3"/>
        <charset val="128"/>
      </rPr>
      <t>：SAJ(1,000円)</t>
    </r>
    <rPh sb="0" eb="3">
      <t>コウコウセイ</t>
    </rPh>
    <phoneticPr fontId="23"/>
  </si>
  <si>
    <r>
      <rPr>
        <b/>
        <sz val="10"/>
        <rFont val="游ゴシック"/>
        <family val="3"/>
        <charset val="128"/>
      </rPr>
      <t>大学生</t>
    </r>
    <r>
      <rPr>
        <sz val="10"/>
        <rFont val="游ゴシック"/>
        <family val="3"/>
        <charset val="128"/>
      </rPr>
      <t>：SAJ(3,000円)＋SAH登録料(500円)</t>
    </r>
    <phoneticPr fontId="23"/>
  </si>
  <si>
    <r>
      <rPr>
        <b/>
        <sz val="10"/>
        <rFont val="游ゴシック"/>
        <family val="3"/>
        <charset val="128"/>
      </rPr>
      <t>一　般</t>
    </r>
    <r>
      <rPr>
        <sz val="10"/>
        <rFont val="游ゴシック"/>
        <family val="3"/>
        <charset val="128"/>
      </rPr>
      <t>：SAJ(3,000円)+SAH負担金(300円)＋SAH登録料(500円)</t>
    </r>
    <rPh sb="9" eb="14">
      <t>０００エン</t>
    </rPh>
    <rPh sb="26" eb="27">
      <t>エン</t>
    </rPh>
    <rPh sb="39" eb="40">
      <t>エン</t>
    </rPh>
    <phoneticPr fontId="23"/>
  </si>
  <si>
    <t>会員登録　2025年8月8日 10:00 ～ 2026年5月8日 14:59</t>
    <phoneticPr fontId="23"/>
  </si>
  <si>
    <t>ＳＡＨ所属団体負担金</t>
  </si>
  <si>
    <t>　　　　　　　</t>
    <phoneticPr fontId="23"/>
  </si>
  <si>
    <t xml:space="preserve">        </t>
    <phoneticPr fontId="23"/>
  </si>
  <si>
    <t>送金者</t>
    <rPh sb="0" eb="2">
      <t>ソウキン</t>
    </rPh>
    <rPh sb="2" eb="3">
      <t>シャ</t>
    </rPh>
    <phoneticPr fontId="23"/>
  </si>
  <si>
    <t>広島県スキー連盟　御中</t>
    <phoneticPr fontId="23"/>
  </si>
  <si>
    <t xml:space="preserve">         年　   月　   日</t>
    <phoneticPr fontId="23"/>
  </si>
  <si>
    <r>
      <t>送金案内書　</t>
    </r>
    <r>
      <rPr>
        <u/>
        <sz val="10.5"/>
        <rFont val="游ゴシック"/>
        <family val="3"/>
        <charset val="128"/>
      </rPr>
      <t xml:space="preserve">（2026年度） </t>
    </r>
    <rPh sb="11" eb="13">
      <t>ネンド</t>
    </rPh>
    <phoneticPr fontId="23"/>
  </si>
  <si>
    <t>2026年度　　県認定資格年次登録料・県指導者会等年会費　</t>
    <rPh sb="4" eb="6">
      <t>ネンド</t>
    </rPh>
    <rPh sb="8" eb="9">
      <t>ケン</t>
    </rPh>
    <rPh sb="9" eb="11">
      <t>ニンテイ</t>
    </rPh>
    <rPh sb="11" eb="13">
      <t>シカク</t>
    </rPh>
    <rPh sb="13" eb="15">
      <t>ネンジ</t>
    </rPh>
    <rPh sb="15" eb="17">
      <t>トウロク</t>
    </rPh>
    <rPh sb="17" eb="18">
      <t>リョウ</t>
    </rPh>
    <rPh sb="19" eb="20">
      <t>ケン</t>
    </rPh>
    <rPh sb="20" eb="22">
      <t>シドウ</t>
    </rPh>
    <rPh sb="22" eb="23">
      <t>シャ</t>
    </rPh>
    <rPh sb="23" eb="24">
      <t>カイ</t>
    </rPh>
    <rPh sb="24" eb="25">
      <t>トウ</t>
    </rPh>
    <rPh sb="25" eb="28">
      <t>ネンカイヒ</t>
    </rPh>
    <phoneticPr fontId="23"/>
  </si>
  <si>
    <t>電話番号</t>
    <phoneticPr fontId="23"/>
  </si>
  <si>
    <r>
      <t>○振込済の場合は</t>
    </r>
    <r>
      <rPr>
        <b/>
        <sz val="10"/>
        <rFont val="游ゴシック"/>
        <family val="3"/>
        <charset val="128"/>
      </rPr>
      <t>振込票（写し）</t>
    </r>
    <r>
      <rPr>
        <sz val="10"/>
        <rFont val="游ゴシック"/>
        <family val="3"/>
        <charset val="128"/>
      </rPr>
      <t>も送付のこと</t>
    </r>
    <phoneticPr fontId="23"/>
  </si>
  <si>
    <r>
      <t>（　</t>
    </r>
    <r>
      <rPr>
        <b/>
        <sz val="10"/>
        <rFont val="游ゴシック"/>
        <family val="3"/>
        <charset val="128"/>
      </rPr>
      <t>広島銀行</t>
    </r>
    <r>
      <rPr>
        <sz val="10"/>
        <rFont val="游ゴシック"/>
        <family val="3"/>
        <charset val="128"/>
      </rPr>
      <t>　・　</t>
    </r>
    <r>
      <rPr>
        <b/>
        <sz val="10"/>
        <rFont val="游ゴシック"/>
        <family val="3"/>
        <charset val="128"/>
      </rPr>
      <t>ゆうちょ銀行</t>
    </r>
    <r>
      <rPr>
        <sz val="10"/>
        <rFont val="游ゴシック"/>
        <family val="3"/>
        <charset val="128"/>
      </rPr>
      <t>　）に振込（　済み　・　予定　）</t>
    </r>
    <phoneticPr fontId="23"/>
  </si>
  <si>
    <r>
      <t>○送金案内書送付　　月　　日 メール（　</t>
    </r>
    <r>
      <rPr>
        <b/>
        <sz val="10"/>
        <rFont val="游ゴシック"/>
        <family val="3"/>
        <charset val="128"/>
      </rPr>
      <t xml:space="preserve">済み </t>
    </r>
    <r>
      <rPr>
        <sz val="10"/>
        <rFont val="游ゴシック"/>
        <family val="3"/>
        <charset val="128"/>
      </rPr>
      <t xml:space="preserve">・ </t>
    </r>
    <r>
      <rPr>
        <b/>
        <sz val="10"/>
        <rFont val="游ゴシック"/>
        <family val="3"/>
        <charset val="128"/>
      </rPr>
      <t>予定</t>
    </r>
    <r>
      <rPr>
        <sz val="10"/>
        <rFont val="游ゴシック"/>
        <family val="3"/>
        <charset val="128"/>
      </rPr>
      <t>　）</t>
    </r>
    <rPh sb="3" eb="5">
      <t>アンナイ</t>
    </rPh>
    <rPh sb="6" eb="8">
      <t>ソウフ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</si>
</sst>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_ ;[Red]\-#,##0\ "/>
    <numFmt numFmtId="177" formatCode="#,##0;[Red]#,##0"/>
    <numFmt numFmtId="178" formatCode="#,##0&quot;円&quot;"/>
  </numFmts>
  <fonts count="64" x14ac:knownFonts="1">
    <font>
      <sz val="11"/>
      <name val="ＭＳ Ｐゴシック"/>
      <family val="3"/>
      <charset val="128"/>
    </font>
    <font>
      <sz val="10.5"/>
      <name val="Meiryo UI"/>
      <family val="3"/>
      <charset val="128"/>
    </font>
    <font>
      <u/>
      <sz val="8"/>
      <color indexed="30"/>
      <name val="Meiryo UI"/>
      <family val="3"/>
      <charset val="128"/>
    </font>
    <font>
      <sz val="10.5"/>
      <color indexed="1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0.5"/>
      <name val="Meiryo UI"/>
      <family val="3"/>
      <charset val="128"/>
    </font>
    <font>
      <sz val="12"/>
      <name val="Meiryo UI"/>
      <family val="3"/>
      <charset val="128"/>
    </font>
    <font>
      <u/>
      <sz val="16"/>
      <name val="游ゴシック"/>
      <family val="3"/>
      <charset val="128"/>
    </font>
    <font>
      <u/>
      <sz val="10.5"/>
      <name val="游ゴシック"/>
      <family val="3"/>
      <charset val="128"/>
    </font>
    <font>
      <u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10.5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1"/>
      <name val="游ゴシック"/>
      <family val="3"/>
      <charset val="128"/>
    </font>
    <font>
      <sz val="9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8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rgb="FFFF0000"/>
      <name val="游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16"/>
      <name val="Meiryo UI"/>
      <family val="3"/>
      <charset val="128"/>
    </font>
    <font>
      <b/>
      <sz val="11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10.5"/>
      <name val="AR P丸ゴシック体M"/>
      <family val="3"/>
      <charset val="128"/>
    </font>
    <font>
      <u/>
      <sz val="10.5"/>
      <name val="AR P丸ゴシック体M"/>
      <family val="3"/>
      <charset val="128"/>
    </font>
    <font>
      <u/>
      <sz val="9"/>
      <name val="AR P丸ゴシック体M"/>
      <family val="3"/>
      <charset val="128"/>
    </font>
    <font>
      <b/>
      <sz val="14"/>
      <name val="AR P丸ゴシック体M"/>
      <family val="3"/>
      <charset val="128"/>
    </font>
    <font>
      <b/>
      <sz val="10.5"/>
      <name val="AR P丸ゴシック体M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2" fillId="5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0" fontId="7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43" fillId="0" borderId="0"/>
    <xf numFmtId="0" fontId="10" fillId="7" borderId="0" applyNumberFormat="0" applyBorder="0" applyAlignment="0" applyProtection="0">
      <alignment vertical="center"/>
    </xf>
  </cellStyleXfs>
  <cellXfs count="384">
    <xf numFmtId="0" fontId="0" fillId="0" borderId="0" xfId="0"/>
    <xf numFmtId="0" fontId="1" fillId="0" borderId="0" xfId="0" applyFont="1"/>
    <xf numFmtId="14" fontId="2" fillId="0" borderId="0" xfId="28" applyNumberFormat="1" applyFont="1" applyBorder="1" applyAlignment="1" applyProtection="1">
      <alignment vertical="center" wrapText="1"/>
    </xf>
    <xf numFmtId="0" fontId="3" fillId="0" borderId="0" xfId="0" applyFont="1"/>
    <xf numFmtId="176" fontId="1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vertical="center"/>
    </xf>
    <xf numFmtId="0" fontId="33" fillId="0" borderId="0" xfId="0" applyFont="1"/>
    <xf numFmtId="0" fontId="31" fillId="18" borderId="12" xfId="0" applyFont="1" applyFill="1" applyBorder="1" applyAlignment="1">
      <alignment horizontal="center" vertical="center"/>
    </xf>
    <xf numFmtId="0" fontId="31" fillId="18" borderId="13" xfId="0" applyFont="1" applyFill="1" applyBorder="1" applyAlignment="1">
      <alignment horizontal="center" vertical="center"/>
    </xf>
    <xf numFmtId="0" fontId="34" fillId="7" borderId="14" xfId="0" applyFont="1" applyFill="1" applyBorder="1" applyAlignment="1">
      <alignment horizontal="center" vertical="center"/>
    </xf>
    <xf numFmtId="0" fontId="34" fillId="7" borderId="11" xfId="0" applyFont="1" applyFill="1" applyBorder="1" applyAlignment="1">
      <alignment horizontal="center" vertical="center"/>
    </xf>
    <xf numFmtId="0" fontId="34" fillId="7" borderId="15" xfId="0" applyFont="1" applyFill="1" applyBorder="1" applyAlignment="1">
      <alignment horizontal="center" vertical="center"/>
    </xf>
    <xf numFmtId="0" fontId="34" fillId="7" borderId="16" xfId="0" applyFont="1" applyFill="1" applyBorder="1" applyAlignment="1">
      <alignment horizontal="center" vertical="center"/>
    </xf>
    <xf numFmtId="0" fontId="34" fillId="7" borderId="17" xfId="0" applyFont="1" applyFill="1" applyBorder="1" applyAlignment="1">
      <alignment vertical="center"/>
    </xf>
    <xf numFmtId="0" fontId="34" fillId="7" borderId="18" xfId="0" applyFont="1" applyFill="1" applyBorder="1" applyAlignment="1">
      <alignment horizontal="center" vertical="center"/>
    </xf>
    <xf numFmtId="0" fontId="34" fillId="7" borderId="17" xfId="0" applyFont="1" applyFill="1" applyBorder="1" applyAlignment="1">
      <alignment horizontal="center"/>
    </xf>
    <xf numFmtId="0" fontId="34" fillId="7" borderId="19" xfId="0" applyFont="1" applyFill="1" applyBorder="1" applyAlignment="1">
      <alignment horizontal="center"/>
    </xf>
    <xf numFmtId="49" fontId="34" fillId="7" borderId="16" xfId="0" applyNumberFormat="1" applyFont="1" applyFill="1" applyBorder="1" applyAlignment="1">
      <alignment horizontal="center"/>
    </xf>
    <xf numFmtId="3" fontId="34" fillId="7" borderId="17" xfId="0" applyNumberFormat="1" applyFont="1" applyFill="1" applyBorder="1" applyAlignment="1">
      <alignment horizontal="right"/>
    </xf>
    <xf numFmtId="0" fontId="34" fillId="7" borderId="18" xfId="0" applyFont="1" applyFill="1" applyBorder="1" applyAlignment="1">
      <alignment horizontal="center"/>
    </xf>
    <xf numFmtId="3" fontId="34" fillId="7" borderId="20" xfId="0" applyNumberFormat="1" applyFont="1" applyFill="1" applyBorder="1" applyAlignment="1">
      <alignment horizontal="right"/>
    </xf>
    <xf numFmtId="177" fontId="34" fillId="7" borderId="21" xfId="0" applyNumberFormat="1" applyFont="1" applyFill="1" applyBorder="1"/>
    <xf numFmtId="0" fontId="34" fillId="0" borderId="11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4" fillId="0" borderId="23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24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right" vertical="center"/>
    </xf>
    <xf numFmtId="0" fontId="34" fillId="0" borderId="0" xfId="0" applyFont="1" applyAlignment="1">
      <alignment horizontal="center"/>
    </xf>
    <xf numFmtId="0" fontId="34" fillId="3" borderId="28" xfId="0" applyFont="1" applyFill="1" applyBorder="1" applyAlignment="1">
      <alignment horizontal="right"/>
    </xf>
    <xf numFmtId="177" fontId="34" fillId="0" borderId="28" xfId="0" applyNumberFormat="1" applyFont="1" applyBorder="1" applyAlignment="1">
      <alignment vertical="center"/>
    </xf>
    <xf numFmtId="0" fontId="34" fillId="0" borderId="29" xfId="0" applyFont="1" applyBorder="1" applyAlignment="1">
      <alignment horizontal="center"/>
    </xf>
    <xf numFmtId="0" fontId="34" fillId="0" borderId="30" xfId="0" applyFont="1" applyBorder="1" applyAlignment="1">
      <alignment horizontal="right" vertical="center"/>
    </xf>
    <xf numFmtId="0" fontId="34" fillId="0" borderId="18" xfId="0" applyFont="1" applyBorder="1" applyAlignment="1">
      <alignment horizontal="right" vertical="center"/>
    </xf>
    <xf numFmtId="177" fontId="34" fillId="0" borderId="0" xfId="0" applyNumberFormat="1" applyFont="1"/>
    <xf numFmtId="0" fontId="34" fillId="0" borderId="29" xfId="0" applyFont="1" applyBorder="1"/>
    <xf numFmtId="0" fontId="34" fillId="0" borderId="33" xfId="0" applyFont="1" applyBorder="1" applyAlignment="1">
      <alignment horizontal="left" vertical="center"/>
    </xf>
    <xf numFmtId="0" fontId="31" fillId="0" borderId="34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34" fillId="0" borderId="34" xfId="0" applyFont="1" applyBorder="1" applyAlignment="1">
      <alignment horizontal="right" vertical="center"/>
    </xf>
    <xf numFmtId="177" fontId="33" fillId="0" borderId="34" xfId="0" applyNumberFormat="1" applyFont="1" applyBorder="1" applyAlignment="1">
      <alignment horizontal="center" vertical="center"/>
    </xf>
    <xf numFmtId="176" fontId="34" fillId="0" borderId="38" xfId="0" applyNumberFormat="1" applyFont="1" applyBorder="1" applyAlignment="1">
      <alignment horizontal="center" vertical="center"/>
    </xf>
    <xf numFmtId="176" fontId="34" fillId="0" borderId="26" xfId="0" applyNumberFormat="1" applyFont="1" applyBorder="1" applyAlignment="1">
      <alignment horizontal="center" vertical="center"/>
    </xf>
    <xf numFmtId="176" fontId="34" fillId="0" borderId="39" xfId="0" applyNumberFormat="1" applyFont="1" applyBorder="1" applyAlignment="1">
      <alignment horizontal="center" vertical="center"/>
    </xf>
    <xf numFmtId="176" fontId="34" fillId="0" borderId="40" xfId="0" applyNumberFormat="1" applyFont="1" applyBorder="1" applyAlignment="1">
      <alignment horizontal="center" vertical="center"/>
    </xf>
    <xf numFmtId="176" fontId="34" fillId="0" borderId="41" xfId="0" applyNumberFormat="1" applyFont="1" applyBorder="1" applyAlignment="1">
      <alignment horizontal="center" vertical="center"/>
    </xf>
    <xf numFmtId="176" fontId="34" fillId="0" borderId="42" xfId="0" applyNumberFormat="1" applyFont="1" applyBorder="1" applyAlignment="1">
      <alignment horizontal="center" vertical="center"/>
    </xf>
    <xf numFmtId="176" fontId="34" fillId="0" borderId="43" xfId="0" applyNumberFormat="1" applyFont="1" applyBorder="1" applyAlignment="1">
      <alignment horizontal="center" vertical="center"/>
    </xf>
    <xf numFmtId="176" fontId="34" fillId="0" borderId="44" xfId="0" applyNumberFormat="1" applyFont="1" applyBorder="1" applyAlignment="1">
      <alignment horizontal="center" vertical="center"/>
    </xf>
    <xf numFmtId="49" fontId="35" fillId="0" borderId="45" xfId="0" applyNumberFormat="1" applyFont="1" applyBorder="1" applyAlignment="1">
      <alignment horizontal="center" vertical="center" wrapText="1"/>
    </xf>
    <xf numFmtId="176" fontId="34" fillId="0" borderId="46" xfId="0" applyNumberFormat="1" applyFont="1" applyBorder="1" applyAlignment="1">
      <alignment vertical="center"/>
    </xf>
    <xf numFmtId="3" fontId="34" fillId="0" borderId="46" xfId="0" applyNumberFormat="1" applyFont="1" applyBorder="1" applyAlignment="1">
      <alignment horizontal="right" vertical="center"/>
    </xf>
    <xf numFmtId="177" fontId="34" fillId="0" borderId="46" xfId="0" applyNumberFormat="1" applyFont="1" applyBorder="1" applyAlignment="1">
      <alignment vertical="center"/>
    </xf>
    <xf numFmtId="49" fontId="34" fillId="0" borderId="27" xfId="0" applyNumberFormat="1" applyFont="1" applyBorder="1" applyAlignment="1">
      <alignment horizontal="center"/>
    </xf>
    <xf numFmtId="176" fontId="34" fillId="0" borderId="27" xfId="0" applyNumberFormat="1" applyFont="1" applyBorder="1" applyAlignment="1">
      <alignment vertical="center"/>
    </xf>
    <xf numFmtId="176" fontId="34" fillId="0" borderId="28" xfId="0" applyNumberFormat="1" applyFont="1" applyBorder="1" applyAlignment="1">
      <alignment horizontal="center" vertical="center"/>
    </xf>
    <xf numFmtId="3" fontId="34" fillId="0" borderId="28" xfId="0" applyNumberFormat="1" applyFont="1" applyBorder="1" applyAlignment="1">
      <alignment horizontal="right" vertical="center"/>
    </xf>
    <xf numFmtId="177" fontId="34" fillId="0" borderId="28" xfId="0" applyNumberFormat="1" applyFont="1" applyBorder="1"/>
    <xf numFmtId="0" fontId="34" fillId="0" borderId="47" xfId="0" applyFont="1" applyBorder="1"/>
    <xf numFmtId="0" fontId="33" fillId="0" borderId="48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177" fontId="32" fillId="0" borderId="0" xfId="0" applyNumberFormat="1" applyFont="1"/>
    <xf numFmtId="0" fontId="34" fillId="0" borderId="0" xfId="0" applyFont="1"/>
    <xf numFmtId="49" fontId="33" fillId="19" borderId="16" xfId="0" applyNumberFormat="1" applyFont="1" applyFill="1" applyBorder="1" applyAlignment="1">
      <alignment horizontal="center" vertical="center"/>
    </xf>
    <xf numFmtId="49" fontId="33" fillId="19" borderId="27" xfId="0" applyNumberFormat="1" applyFont="1" applyFill="1" applyBorder="1" applyAlignment="1">
      <alignment horizontal="center" vertical="center"/>
    </xf>
    <xf numFmtId="49" fontId="33" fillId="19" borderId="55" xfId="0" applyNumberFormat="1" applyFont="1" applyFill="1" applyBorder="1" applyAlignment="1">
      <alignment horizontal="center" vertical="center"/>
    </xf>
    <xf numFmtId="177" fontId="39" fillId="0" borderId="13" xfId="0" applyNumberFormat="1" applyFont="1" applyBorder="1" applyAlignment="1">
      <alignment vertical="center"/>
    </xf>
    <xf numFmtId="177" fontId="39" fillId="0" borderId="56" xfId="0" applyNumberFormat="1" applyFont="1" applyBorder="1" applyAlignment="1">
      <alignment vertical="center"/>
    </xf>
    <xf numFmtId="177" fontId="39" fillId="0" borderId="57" xfId="0" applyNumberFormat="1" applyFont="1" applyBorder="1" applyAlignment="1">
      <alignment vertical="center"/>
    </xf>
    <xf numFmtId="177" fontId="39" fillId="0" borderId="46" xfId="0" applyNumberFormat="1" applyFont="1" applyBorder="1" applyAlignment="1">
      <alignment vertical="center"/>
    </xf>
    <xf numFmtId="177" fontId="40" fillId="0" borderId="25" xfId="0" applyNumberFormat="1" applyFont="1" applyBorder="1" applyAlignment="1">
      <alignment horizontal="right" vertical="center"/>
    </xf>
    <xf numFmtId="3" fontId="39" fillId="0" borderId="22" xfId="0" applyNumberFormat="1" applyFont="1" applyBorder="1" applyAlignment="1">
      <alignment horizontal="right" vertical="center"/>
    </xf>
    <xf numFmtId="49" fontId="38" fillId="0" borderId="16" xfId="0" applyNumberFormat="1" applyFont="1" applyBorder="1" applyAlignment="1">
      <alignment horizontal="center" vertical="center" shrinkToFit="1"/>
    </xf>
    <xf numFmtId="49" fontId="38" fillId="0" borderId="16" xfId="0" applyNumberFormat="1" applyFont="1" applyBorder="1" applyAlignment="1">
      <alignment horizontal="center" vertical="center" wrapText="1"/>
    </xf>
    <xf numFmtId="49" fontId="38" fillId="0" borderId="16" xfId="0" applyNumberFormat="1" applyFont="1" applyBorder="1" applyAlignment="1">
      <alignment horizontal="center" vertical="center"/>
    </xf>
    <xf numFmtId="49" fontId="33" fillId="0" borderId="55" xfId="0" applyNumberFormat="1" applyFont="1" applyBorder="1" applyAlignment="1">
      <alignment horizontal="center" vertical="center"/>
    </xf>
    <xf numFmtId="49" fontId="38" fillId="0" borderId="63" xfId="0" applyNumberFormat="1" applyFont="1" applyBorder="1" applyAlignment="1">
      <alignment horizontal="center" vertical="center" wrapText="1"/>
    </xf>
    <xf numFmtId="49" fontId="38" fillId="0" borderId="45" xfId="0" applyNumberFormat="1" applyFont="1" applyBorder="1" applyAlignment="1">
      <alignment horizontal="center" vertical="center" wrapText="1"/>
    </xf>
    <xf numFmtId="49" fontId="38" fillId="0" borderId="64" xfId="0" applyNumberFormat="1" applyFont="1" applyBorder="1" applyAlignment="1">
      <alignment horizontal="center" vertical="center" wrapText="1"/>
    </xf>
    <xf numFmtId="49" fontId="38" fillId="0" borderId="65" xfId="0" applyNumberFormat="1" applyFont="1" applyBorder="1" applyAlignment="1">
      <alignment horizontal="center" vertical="center" wrapText="1"/>
    </xf>
    <xf numFmtId="49" fontId="38" fillId="0" borderId="61" xfId="0" applyNumberFormat="1" applyFont="1" applyBorder="1" applyAlignment="1">
      <alignment horizontal="center" vertical="center" wrapText="1"/>
    </xf>
    <xf numFmtId="0" fontId="37" fillId="18" borderId="47" xfId="0" applyFont="1" applyFill="1" applyBorder="1" applyAlignment="1">
      <alignment horizontal="left" vertical="center"/>
    </xf>
    <xf numFmtId="176" fontId="38" fillId="0" borderId="46" xfId="0" applyNumberFormat="1" applyFont="1" applyBorder="1" applyAlignment="1">
      <alignment vertical="center"/>
    </xf>
    <xf numFmtId="176" fontId="38" fillId="0" borderId="57" xfId="0" applyNumberFormat="1" applyFont="1" applyBorder="1" applyAlignment="1">
      <alignment vertical="center"/>
    </xf>
    <xf numFmtId="176" fontId="38" fillId="0" borderId="56" xfId="0" applyNumberFormat="1" applyFont="1" applyBorder="1" applyAlignment="1">
      <alignment vertical="center"/>
    </xf>
    <xf numFmtId="176" fontId="38" fillId="0" borderId="13" xfId="0" applyNumberFormat="1" applyFont="1" applyBorder="1" applyAlignment="1">
      <alignment vertical="center"/>
    </xf>
    <xf numFmtId="0" fontId="44" fillId="0" borderId="0" xfId="43" applyFont="1" applyAlignment="1">
      <alignment horizontal="center" vertical="center"/>
    </xf>
    <xf numFmtId="0" fontId="26" fillId="0" borderId="0" xfId="43" applyFont="1" applyAlignment="1">
      <alignment vertical="center"/>
    </xf>
    <xf numFmtId="0" fontId="45" fillId="20" borderId="22" xfId="43" applyFont="1" applyFill="1" applyBorder="1" applyAlignment="1">
      <alignment horizontal="center" vertical="center"/>
    </xf>
    <xf numFmtId="38" fontId="44" fillId="0" borderId="0" xfId="34" applyFont="1" applyBorder="1" applyAlignment="1">
      <alignment horizontal="center" vertical="center"/>
    </xf>
    <xf numFmtId="0" fontId="24" fillId="0" borderId="0" xfId="43" applyFont="1"/>
    <xf numFmtId="0" fontId="24" fillId="18" borderId="69" xfId="43" applyFont="1" applyFill="1" applyBorder="1" applyAlignment="1">
      <alignment horizontal="center" vertical="center" wrapText="1" shrinkToFit="1"/>
    </xf>
    <xf numFmtId="0" fontId="24" fillId="18" borderId="70" xfId="43" applyFont="1" applyFill="1" applyBorder="1" applyAlignment="1">
      <alignment horizontal="center" vertical="center" wrapText="1" shrinkToFit="1"/>
    </xf>
    <xf numFmtId="0" fontId="24" fillId="18" borderId="70" xfId="43" applyFont="1" applyFill="1" applyBorder="1" applyAlignment="1">
      <alignment horizontal="center" vertical="center" wrapText="1"/>
    </xf>
    <xf numFmtId="178" fontId="24" fillId="18" borderId="71" xfId="43" applyNumberFormat="1" applyFont="1" applyFill="1" applyBorder="1" applyAlignment="1">
      <alignment horizontal="center" vertical="center" shrinkToFit="1"/>
    </xf>
    <xf numFmtId="178" fontId="24" fillId="18" borderId="27" xfId="43" applyNumberFormat="1" applyFont="1" applyFill="1" applyBorder="1" applyAlignment="1">
      <alignment horizontal="center" vertical="center" shrinkToFit="1"/>
    </xf>
    <xf numFmtId="0" fontId="24" fillId="0" borderId="72" xfId="43" applyFont="1" applyBorder="1" applyAlignment="1">
      <alignment horizontal="center" vertical="center"/>
    </xf>
    <xf numFmtId="0" fontId="24" fillId="0" borderId="16" xfId="43" applyFont="1" applyBorder="1" applyAlignment="1">
      <alignment horizontal="center" vertical="center"/>
    </xf>
    <xf numFmtId="0" fontId="24" fillId="0" borderId="22" xfId="43" applyFont="1" applyBorder="1" applyAlignment="1">
      <alignment horizontal="center" vertical="center"/>
    </xf>
    <xf numFmtId="0" fontId="24" fillId="0" borderId="73" xfId="43" applyFont="1" applyBorder="1" applyAlignment="1">
      <alignment horizontal="center" vertical="center" wrapText="1"/>
    </xf>
    <xf numFmtId="0" fontId="24" fillId="0" borderId="16" xfId="43" applyFont="1" applyBorder="1" applyAlignment="1">
      <alignment horizontal="center" vertical="center" wrapText="1"/>
    </xf>
    <xf numFmtId="0" fontId="24" fillId="0" borderId="74" xfId="43" applyFont="1" applyBorder="1" applyAlignment="1">
      <alignment horizontal="center" vertical="center" wrapText="1"/>
    </xf>
    <xf numFmtId="178" fontId="24" fillId="0" borderId="73" xfId="43" applyNumberFormat="1" applyFont="1" applyBorder="1" applyAlignment="1">
      <alignment horizontal="center" vertical="center" shrinkToFit="1"/>
    </xf>
    <xf numFmtId="178" fontId="24" fillId="0" borderId="16" xfId="43" applyNumberFormat="1" applyFont="1" applyBorder="1" applyAlignment="1">
      <alignment horizontal="center" vertical="center" shrinkToFit="1"/>
    </xf>
    <xf numFmtId="38" fontId="24" fillId="0" borderId="47" xfId="34" applyFont="1" applyFill="1" applyBorder="1" applyAlignment="1">
      <alignment horizontal="center" vertical="center"/>
    </xf>
    <xf numFmtId="0" fontId="46" fillId="21" borderId="16" xfId="43" applyFont="1" applyFill="1" applyBorder="1" applyAlignment="1">
      <alignment horizontal="center" vertical="center"/>
    </xf>
    <xf numFmtId="38" fontId="24" fillId="21" borderId="73" xfId="34" applyFont="1" applyFill="1" applyBorder="1" applyAlignment="1">
      <alignment horizontal="center" vertical="center" shrinkToFit="1"/>
    </xf>
    <xf numFmtId="38" fontId="24" fillId="21" borderId="16" xfId="34" applyFont="1" applyFill="1" applyBorder="1" applyAlignment="1">
      <alignment horizontal="center" vertical="center" shrinkToFit="1"/>
    </xf>
    <xf numFmtId="38" fontId="24" fillId="21" borderId="74" xfId="34" applyFont="1" applyFill="1" applyBorder="1" applyAlignment="1">
      <alignment horizontal="center" vertical="center"/>
    </xf>
    <xf numFmtId="0" fontId="24" fillId="0" borderId="0" xfId="43" applyFont="1" applyAlignment="1">
      <alignment vertical="center"/>
    </xf>
    <xf numFmtId="0" fontId="24" fillId="0" borderId="73" xfId="43" applyFont="1" applyBorder="1" applyAlignment="1">
      <alignment horizontal="center" vertical="center"/>
    </xf>
    <xf numFmtId="0" fontId="24" fillId="0" borderId="16" xfId="43" applyFont="1" applyBorder="1" applyAlignment="1">
      <alignment horizontal="center"/>
    </xf>
    <xf numFmtId="0" fontId="24" fillId="0" borderId="22" xfId="43" applyFont="1" applyBorder="1" applyAlignment="1">
      <alignment horizontal="center"/>
    </xf>
    <xf numFmtId="0" fontId="24" fillId="0" borderId="73" xfId="43" applyFont="1" applyBorder="1"/>
    <xf numFmtId="0" fontId="24" fillId="0" borderId="16" xfId="43" applyFont="1" applyBorder="1"/>
    <xf numFmtId="0" fontId="24" fillId="0" borderId="74" xfId="43" applyFont="1" applyBorder="1"/>
    <xf numFmtId="38" fontId="24" fillId="0" borderId="73" xfId="34" applyFont="1" applyBorder="1" applyAlignment="1">
      <alignment horizontal="center" vertical="center" shrinkToFit="1"/>
    </xf>
    <xf numFmtId="38" fontId="24" fillId="0" borderId="16" xfId="34" applyFont="1" applyBorder="1" applyAlignment="1">
      <alignment horizontal="center" vertical="center" shrinkToFit="1"/>
    </xf>
    <xf numFmtId="38" fontId="24" fillId="0" borderId="16" xfId="34" applyFont="1" applyBorder="1" applyAlignment="1">
      <alignment horizontal="center" vertical="center"/>
    </xf>
    <xf numFmtId="38" fontId="24" fillId="0" borderId="24" xfId="34" applyFont="1" applyBorder="1"/>
    <xf numFmtId="38" fontId="24" fillId="0" borderId="74" xfId="34" applyFont="1" applyBorder="1" applyAlignment="1">
      <alignment horizontal="center" vertical="center"/>
    </xf>
    <xf numFmtId="0" fontId="24" fillId="0" borderId="69" xfId="43" applyFont="1" applyBorder="1" applyAlignment="1">
      <alignment horizontal="center" vertical="center"/>
    </xf>
    <xf numFmtId="0" fontId="24" fillId="0" borderId="75" xfId="43" applyFont="1" applyBorder="1" applyAlignment="1">
      <alignment horizontal="center" vertical="center"/>
    </xf>
    <xf numFmtId="0" fontId="24" fillId="0" borderId="76" xfId="43" applyFont="1" applyBorder="1" applyAlignment="1">
      <alignment horizontal="center" vertical="center"/>
    </xf>
    <xf numFmtId="0" fontId="24" fillId="0" borderId="77" xfId="43" applyFont="1" applyBorder="1" applyAlignment="1">
      <alignment horizontal="center" vertical="center"/>
    </xf>
    <xf numFmtId="38" fontId="24" fillId="0" borderId="75" xfId="34" applyFont="1" applyBorder="1" applyAlignment="1">
      <alignment horizontal="center" vertical="center" shrinkToFit="1"/>
    </xf>
    <xf numFmtId="38" fontId="24" fillId="0" borderId="76" xfId="34" applyFont="1" applyBorder="1" applyAlignment="1">
      <alignment horizontal="center" vertical="center" shrinkToFit="1"/>
    </xf>
    <xf numFmtId="38" fontId="24" fillId="0" borderId="76" xfId="34" applyFont="1" applyBorder="1" applyAlignment="1">
      <alignment horizontal="center" vertical="center"/>
    </xf>
    <xf numFmtId="38" fontId="24" fillId="0" borderId="77" xfId="34" applyFont="1" applyBorder="1" applyAlignment="1">
      <alignment horizontal="center" vertical="center"/>
    </xf>
    <xf numFmtId="38" fontId="24" fillId="0" borderId="0" xfId="34" applyFont="1"/>
    <xf numFmtId="0" fontId="47" fillId="0" borderId="0" xfId="43" applyFont="1"/>
    <xf numFmtId="0" fontId="26" fillId="0" borderId="0" xfId="43" applyFont="1" applyAlignment="1">
      <alignment horizontal="center"/>
    </xf>
    <xf numFmtId="0" fontId="26" fillId="0" borderId="0" xfId="43" applyFont="1"/>
    <xf numFmtId="0" fontId="26" fillId="0" borderId="0" xfId="43" applyFont="1" applyAlignment="1">
      <alignment shrinkToFit="1"/>
    </xf>
    <xf numFmtId="38" fontId="26" fillId="0" borderId="0" xfId="34" applyFont="1"/>
    <xf numFmtId="0" fontId="25" fillId="0" borderId="0" xfId="0" applyFont="1" applyAlignment="1">
      <alignment horizontal="center" vertical="center"/>
    </xf>
    <xf numFmtId="0" fontId="54" fillId="0" borderId="44" xfId="0" applyFont="1" applyBorder="1"/>
    <xf numFmtId="0" fontId="54" fillId="0" borderId="52" xfId="0" applyFont="1" applyBorder="1" applyAlignment="1">
      <alignment vertical="center"/>
    </xf>
    <xf numFmtId="0" fontId="54" fillId="0" borderId="51" xfId="0" applyFont="1" applyBorder="1" applyAlignment="1">
      <alignment vertical="center"/>
    </xf>
    <xf numFmtId="0" fontId="54" fillId="0" borderId="29" xfId="0" applyFont="1" applyBorder="1"/>
    <xf numFmtId="0" fontId="54" fillId="0" borderId="0" xfId="0" applyFont="1" applyAlignment="1">
      <alignment vertical="center"/>
    </xf>
    <xf numFmtId="0" fontId="54" fillId="0" borderId="23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5" fillId="0" borderId="23" xfId="0" applyFont="1" applyBorder="1" applyAlignment="1">
      <alignment horizontal="right" vertical="center"/>
    </xf>
    <xf numFmtId="0" fontId="56" fillId="0" borderId="0" xfId="0" applyFont="1"/>
    <xf numFmtId="0" fontId="54" fillId="0" borderId="26" xfId="0" applyFont="1" applyBorder="1"/>
    <xf numFmtId="0" fontId="55" fillId="0" borderId="66" xfId="0" applyFont="1" applyBorder="1" applyAlignment="1">
      <alignment vertical="center"/>
    </xf>
    <xf numFmtId="0" fontId="55" fillId="0" borderId="25" xfId="0" applyFont="1" applyBorder="1" applyAlignment="1">
      <alignment horizontal="right" vertical="center"/>
    </xf>
    <xf numFmtId="0" fontId="1" fillId="0" borderId="0" xfId="0" applyFont="1" applyAlignment="1">
      <alignment vertical="top"/>
    </xf>
    <xf numFmtId="0" fontId="57" fillId="0" borderId="0" xfId="0" applyFont="1" applyAlignment="1">
      <alignment vertical="top"/>
    </xf>
    <xf numFmtId="0" fontId="57" fillId="0" borderId="0" xfId="0" applyFont="1" applyAlignment="1">
      <alignment horizontal="right" vertical="top"/>
    </xf>
    <xf numFmtId="0" fontId="57" fillId="0" borderId="0" xfId="0" applyFont="1" applyAlignment="1">
      <alignment horizontal="center" vertical="top"/>
    </xf>
    <xf numFmtId="0" fontId="58" fillId="0" borderId="0" xfId="0" applyFont="1"/>
    <xf numFmtId="0" fontId="60" fillId="0" borderId="29" xfId="0" applyFont="1" applyBorder="1" applyAlignment="1">
      <alignment horizontal="right"/>
    </xf>
    <xf numFmtId="0" fontId="56" fillId="0" borderId="0" xfId="0" applyFont="1" applyAlignment="1">
      <alignment horizontal="right"/>
    </xf>
    <xf numFmtId="0" fontId="57" fillId="0" borderId="0" xfId="0" applyFont="1"/>
    <xf numFmtId="0" fontId="53" fillId="0" borderId="0" xfId="0" applyFont="1"/>
    <xf numFmtId="176" fontId="34" fillId="21" borderId="32" xfId="0" applyNumberFormat="1" applyFont="1" applyFill="1" applyBorder="1" applyAlignment="1">
      <alignment horizontal="center"/>
    </xf>
    <xf numFmtId="176" fontId="38" fillId="21" borderId="54" xfId="0" applyNumberFormat="1" applyFont="1" applyFill="1" applyBorder="1" applyAlignment="1">
      <alignment vertical="center"/>
    </xf>
    <xf numFmtId="176" fontId="34" fillId="21" borderId="50" xfId="0" applyNumberFormat="1" applyFont="1" applyFill="1" applyBorder="1" applyAlignment="1">
      <alignment horizontal="center"/>
    </xf>
    <xf numFmtId="176" fontId="38" fillId="21" borderId="53" xfId="0" applyNumberFormat="1" applyFont="1" applyFill="1" applyBorder="1" applyAlignment="1">
      <alignment vertical="center"/>
    </xf>
    <xf numFmtId="176" fontId="34" fillId="21" borderId="15" xfId="0" applyNumberFormat="1" applyFont="1" applyFill="1" applyBorder="1" applyAlignment="1">
      <alignment horizontal="center"/>
    </xf>
    <xf numFmtId="176" fontId="38" fillId="21" borderId="22" xfId="0" applyNumberFormat="1" applyFont="1" applyFill="1" applyBorder="1" applyAlignment="1">
      <alignment vertical="center"/>
    </xf>
    <xf numFmtId="176" fontId="34" fillId="21" borderId="49" xfId="0" applyNumberFormat="1" applyFont="1" applyFill="1" applyBorder="1" applyAlignment="1">
      <alignment horizontal="center"/>
    </xf>
    <xf numFmtId="0" fontId="33" fillId="0" borderId="39" xfId="0" applyFont="1" applyBorder="1" applyAlignment="1">
      <alignment horizontal="left" vertical="center" indent="1"/>
    </xf>
    <xf numFmtId="0" fontId="33" fillId="0" borderId="67" xfId="0" applyFont="1" applyBorder="1" applyAlignment="1">
      <alignment horizontal="left" vertical="center" indent="1"/>
    </xf>
    <xf numFmtId="0" fontId="33" fillId="0" borderId="68" xfId="0" applyFont="1" applyBorder="1" applyAlignment="1">
      <alignment horizontal="left" vertical="center" indent="1"/>
    </xf>
    <xf numFmtId="176" fontId="34" fillId="21" borderId="37" xfId="0" applyNumberFormat="1" applyFont="1" applyFill="1" applyBorder="1" applyAlignment="1">
      <alignment horizontal="center" vertical="center"/>
    </xf>
    <xf numFmtId="176" fontId="38" fillId="21" borderId="60" xfId="0" applyNumberFormat="1" applyFont="1" applyFill="1" applyBorder="1" applyAlignment="1">
      <alignment vertical="center"/>
    </xf>
    <xf numFmtId="176" fontId="34" fillId="21" borderId="36" xfId="0" applyNumberFormat="1" applyFont="1" applyFill="1" applyBorder="1" applyAlignment="1">
      <alignment horizontal="center" vertical="center"/>
    </xf>
    <xf numFmtId="176" fontId="38" fillId="21" borderId="59" xfId="0" applyNumberFormat="1" applyFont="1" applyFill="1" applyBorder="1" applyAlignment="1">
      <alignment vertical="center"/>
    </xf>
    <xf numFmtId="176" fontId="34" fillId="21" borderId="35" xfId="0" applyNumberFormat="1" applyFont="1" applyFill="1" applyBorder="1" applyAlignment="1">
      <alignment horizontal="center" vertical="center"/>
    </xf>
    <xf numFmtId="176" fontId="33" fillId="21" borderId="58" xfId="0" applyNumberFormat="1" applyFont="1" applyFill="1" applyBorder="1" applyAlignment="1">
      <alignment vertical="center"/>
    </xf>
    <xf numFmtId="0" fontId="34" fillId="21" borderId="32" xfId="0" applyFont="1" applyFill="1" applyBorder="1" applyAlignment="1">
      <alignment horizontal="center"/>
    </xf>
    <xf numFmtId="3" fontId="38" fillId="21" borderId="54" xfId="0" applyNumberFormat="1" applyFont="1" applyFill="1" applyBorder="1" applyAlignment="1">
      <alignment horizontal="right" vertical="center"/>
    </xf>
    <xf numFmtId="0" fontId="34" fillId="21" borderId="15" xfId="0" applyFont="1" applyFill="1" applyBorder="1" applyAlignment="1">
      <alignment horizontal="center"/>
    </xf>
    <xf numFmtId="3" fontId="38" fillId="21" borderId="22" xfId="0" applyNumberFormat="1" applyFont="1" applyFill="1" applyBorder="1" applyAlignment="1">
      <alignment horizontal="right" vertical="center"/>
    </xf>
    <xf numFmtId="0" fontId="34" fillId="21" borderId="15" xfId="0" applyFont="1" applyFill="1" applyBorder="1" applyAlignment="1">
      <alignment horizontal="center" vertical="center"/>
    </xf>
    <xf numFmtId="0" fontId="34" fillId="21" borderId="31" xfId="0" applyFont="1" applyFill="1" applyBorder="1" applyAlignment="1">
      <alignment horizontal="center" vertical="center"/>
    </xf>
    <xf numFmtId="0" fontId="34" fillId="21" borderId="18" xfId="0" applyFont="1" applyFill="1" applyBorder="1" applyAlignment="1">
      <alignment horizontal="center" vertical="center"/>
    </xf>
    <xf numFmtId="3" fontId="38" fillId="21" borderId="17" xfId="0" applyNumberFormat="1" applyFont="1" applyFill="1" applyBorder="1" applyAlignment="1">
      <alignment horizontal="right" vertical="center"/>
    </xf>
    <xf numFmtId="177" fontId="37" fillId="0" borderId="25" xfId="0" applyNumberFormat="1" applyFont="1" applyBorder="1" applyAlignment="1">
      <alignment vertical="center"/>
    </xf>
    <xf numFmtId="177" fontId="36" fillId="0" borderId="17" xfId="0" applyNumberFormat="1" applyFont="1" applyBorder="1" applyAlignment="1">
      <alignment vertical="center"/>
    </xf>
    <xf numFmtId="56" fontId="33" fillId="0" borderId="0" xfId="0" applyNumberFormat="1" applyFont="1" applyAlignment="1">
      <alignment horizontal="right"/>
    </xf>
    <xf numFmtId="0" fontId="33" fillId="0" borderId="11" xfId="0" applyFont="1" applyBorder="1"/>
    <xf numFmtId="0" fontId="33" fillId="0" borderId="10" xfId="0" applyFont="1" applyBorder="1"/>
    <xf numFmtId="0" fontId="33" fillId="0" borderId="0" xfId="0" applyFont="1" applyAlignment="1">
      <alignment horizontal="center"/>
    </xf>
    <xf numFmtId="0" fontId="38" fillId="22" borderId="62" xfId="0" applyFont="1" applyFill="1" applyBorder="1" applyAlignment="1" applyProtection="1">
      <alignment horizontal="right" vertical="center"/>
      <protection locked="0"/>
    </xf>
    <xf numFmtId="0" fontId="38" fillId="22" borderId="53" xfId="0" applyFont="1" applyFill="1" applyBorder="1" applyAlignment="1" applyProtection="1">
      <alignment horizontal="right" vertical="center"/>
      <protection locked="0"/>
    </xf>
    <xf numFmtId="0" fontId="61" fillId="22" borderId="61" xfId="0" applyFont="1" applyFill="1" applyBorder="1" applyAlignment="1" applyProtection="1">
      <alignment horizontal="right" vertical="center"/>
      <protection locked="0"/>
    </xf>
    <xf numFmtId="0" fontId="38" fillId="22" borderId="46" xfId="0" applyFont="1" applyFill="1" applyBorder="1" applyAlignment="1" applyProtection="1">
      <alignment horizontal="right" vertical="center"/>
      <protection locked="0"/>
    </xf>
    <xf numFmtId="3" fontId="34" fillId="22" borderId="22" xfId="0" applyNumberFormat="1" applyFont="1" applyFill="1" applyBorder="1" applyAlignment="1" applyProtection="1">
      <alignment horizontal="right"/>
      <protection locked="0"/>
    </xf>
    <xf numFmtId="0" fontId="33" fillId="0" borderId="0" xfId="0" applyFont="1" applyProtection="1">
      <protection locked="0"/>
    </xf>
    <xf numFmtId="0" fontId="33" fillId="0" borderId="0" xfId="0" applyFont="1" applyAlignment="1" applyProtection="1">
      <alignment horizontal="right"/>
      <protection locked="0"/>
    </xf>
    <xf numFmtId="0" fontId="33" fillId="0" borderId="0" xfId="0" applyFont="1" applyAlignment="1" applyProtection="1">
      <alignment vertical="center"/>
      <protection locked="0"/>
    </xf>
    <xf numFmtId="49" fontId="24" fillId="0" borderId="16" xfId="43" applyNumberFormat="1" applyFont="1" applyBorder="1" applyAlignment="1" applyProtection="1">
      <alignment horizontal="center" vertical="center"/>
      <protection locked="0"/>
    </xf>
    <xf numFmtId="0" fontId="24" fillId="0" borderId="22" xfId="43" applyFont="1" applyBorder="1" applyAlignment="1" applyProtection="1">
      <alignment horizontal="center" vertical="center"/>
      <protection locked="0"/>
    </xf>
    <xf numFmtId="0" fontId="24" fillId="0" borderId="73" xfId="43" applyFont="1" applyBorder="1" applyAlignment="1" applyProtection="1">
      <alignment horizontal="center" vertical="center"/>
      <protection locked="0"/>
    </xf>
    <xf numFmtId="0" fontId="24" fillId="0" borderId="16" xfId="43" applyFont="1" applyBorder="1" applyAlignment="1" applyProtection="1">
      <alignment horizontal="center" vertical="center"/>
      <protection locked="0"/>
    </xf>
    <xf numFmtId="0" fontId="24" fillId="0" borderId="74" xfId="43" applyFont="1" applyBorder="1" applyAlignment="1" applyProtection="1">
      <alignment horizontal="center" vertical="center"/>
      <protection locked="0"/>
    </xf>
    <xf numFmtId="49" fontId="24" fillId="0" borderId="70" xfId="43" applyNumberFormat="1" applyFont="1" applyBorder="1" applyAlignment="1" applyProtection="1">
      <alignment horizontal="center" vertical="center"/>
      <protection locked="0"/>
    </xf>
    <xf numFmtId="0" fontId="24" fillId="0" borderId="17" xfId="43" applyFont="1" applyBorder="1" applyAlignment="1" applyProtection="1">
      <alignment horizontal="center" vertical="center"/>
      <protection locked="0"/>
    </xf>
    <xf numFmtId="0" fontId="62" fillId="21" borderId="73" xfId="43" applyFont="1" applyFill="1" applyBorder="1" applyAlignment="1">
      <alignment horizontal="center" vertical="center"/>
    </xf>
    <xf numFmtId="0" fontId="62" fillId="21" borderId="16" xfId="43" applyFont="1" applyFill="1" applyBorder="1" applyAlignment="1">
      <alignment horizontal="center" vertical="center"/>
    </xf>
    <xf numFmtId="0" fontId="62" fillId="21" borderId="74" xfId="43" applyFont="1" applyFill="1" applyBorder="1" applyAlignment="1">
      <alignment horizontal="center" vertical="center"/>
    </xf>
    <xf numFmtId="0" fontId="33" fillId="19" borderId="73" xfId="0" applyFont="1" applyFill="1" applyBorder="1" applyAlignment="1">
      <alignment horizontal="left" vertical="center" indent="1" shrinkToFit="1"/>
    </xf>
    <xf numFmtId="0" fontId="33" fillId="19" borderId="16" xfId="0" applyFont="1" applyFill="1" applyBorder="1" applyAlignment="1">
      <alignment horizontal="left" vertical="center" indent="1" shrinkToFit="1"/>
    </xf>
    <xf numFmtId="0" fontId="53" fillId="0" borderId="0" xfId="0" applyFont="1" applyAlignment="1">
      <alignment horizontal="left" vertical="top"/>
    </xf>
    <xf numFmtId="0" fontId="53" fillId="0" borderId="0" xfId="0" applyFont="1" applyAlignment="1">
      <alignment horizontal="left" vertical="top" wrapText="1"/>
    </xf>
    <xf numFmtId="0" fontId="53" fillId="0" borderId="29" xfId="0" applyFont="1" applyBorder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14" fontId="41" fillId="0" borderId="0" xfId="28" applyNumberFormat="1" applyFont="1" applyBorder="1" applyAlignment="1" applyProtection="1">
      <alignment horizontal="center" vertical="center" wrapText="1"/>
    </xf>
    <xf numFmtId="0" fontId="33" fillId="22" borderId="11" xfId="0" applyFont="1" applyFill="1" applyBorder="1" applyAlignment="1" applyProtection="1">
      <alignment horizontal="left"/>
      <protection locked="0"/>
    </xf>
    <xf numFmtId="0" fontId="33" fillId="0" borderId="11" xfId="0" applyFont="1" applyBorder="1" applyAlignment="1" applyProtection="1">
      <alignment horizontal="center"/>
      <protection locked="0"/>
    </xf>
    <xf numFmtId="0" fontId="29" fillId="22" borderId="0" xfId="0" applyFont="1" applyFill="1" applyAlignment="1" applyProtection="1">
      <alignment horizontal="right" vertical="center"/>
      <protection locked="0"/>
    </xf>
    <xf numFmtId="0" fontId="32" fillId="0" borderId="0" xfId="0" applyFont="1" applyAlignment="1">
      <alignment horizontal="right" vertical="center"/>
    </xf>
    <xf numFmtId="0" fontId="32" fillId="0" borderId="10" xfId="0" applyFont="1" applyBorder="1" applyAlignment="1" applyProtection="1">
      <alignment horizontal="center"/>
      <protection locked="0"/>
    </xf>
    <xf numFmtId="0" fontId="33" fillId="0" borderId="73" xfId="0" applyFont="1" applyBorder="1" applyAlignment="1">
      <alignment horizontal="left" vertical="center" indent="1"/>
    </xf>
    <xf numFmtId="0" fontId="33" fillId="0" borderId="16" xfId="0" applyFont="1" applyBorder="1" applyAlignment="1">
      <alignment horizontal="left" vertical="center" indent="1"/>
    </xf>
    <xf numFmtId="0" fontId="37" fillId="18" borderId="33" xfId="0" applyFont="1" applyFill="1" applyBorder="1" applyAlignment="1">
      <alignment horizontal="left" vertical="center"/>
    </xf>
    <xf numFmtId="0" fontId="37" fillId="18" borderId="34" xfId="0" applyFont="1" applyFill="1" applyBorder="1" applyAlignment="1">
      <alignment horizontal="left" vertical="center"/>
    </xf>
    <xf numFmtId="0" fontId="37" fillId="18" borderId="79" xfId="0" applyFont="1" applyFill="1" applyBorder="1" applyAlignment="1">
      <alignment horizontal="left" vertical="center"/>
    </xf>
    <xf numFmtId="0" fontId="31" fillId="18" borderId="80" xfId="0" applyFont="1" applyFill="1" applyBorder="1" applyAlignment="1">
      <alignment horizontal="center" vertical="center"/>
    </xf>
    <xf numFmtId="0" fontId="31" fillId="18" borderId="81" xfId="0" applyFont="1" applyFill="1" applyBorder="1" applyAlignment="1">
      <alignment horizontal="center" vertical="center"/>
    </xf>
    <xf numFmtId="0" fontId="31" fillId="18" borderId="82" xfId="0" applyFont="1" applyFill="1" applyBorder="1" applyAlignment="1">
      <alignment horizontal="center" vertical="center"/>
    </xf>
    <xf numFmtId="0" fontId="31" fillId="18" borderId="83" xfId="0" applyFont="1" applyFill="1" applyBorder="1" applyAlignment="1">
      <alignment horizontal="center" vertical="center"/>
    </xf>
    <xf numFmtId="0" fontId="53" fillId="0" borderId="29" xfId="0" applyFont="1" applyBorder="1" applyAlignment="1">
      <alignment horizontal="left" vertical="top"/>
    </xf>
    <xf numFmtId="0" fontId="54" fillId="0" borderId="52" xfId="0" applyFont="1" applyBorder="1" applyAlignment="1">
      <alignment horizontal="left" vertical="center"/>
    </xf>
    <xf numFmtId="0" fontId="33" fillId="19" borderId="73" xfId="0" applyFont="1" applyFill="1" applyBorder="1" applyAlignment="1">
      <alignment horizontal="left" vertical="center" indent="1"/>
    </xf>
    <xf numFmtId="0" fontId="33" fillId="19" borderId="16" xfId="0" applyFont="1" applyFill="1" applyBorder="1" applyAlignment="1">
      <alignment horizontal="left" vertical="center" indent="1"/>
    </xf>
    <xf numFmtId="0" fontId="36" fillId="19" borderId="78" xfId="0" applyFont="1" applyFill="1" applyBorder="1" applyAlignment="1">
      <alignment horizontal="left" vertical="center" indent="1"/>
    </xf>
    <xf numFmtId="0" fontId="33" fillId="19" borderId="55" xfId="0" applyFont="1" applyFill="1" applyBorder="1" applyAlignment="1">
      <alignment horizontal="left" vertical="center" indent="1"/>
    </xf>
    <xf numFmtId="0" fontId="37" fillId="18" borderId="23" xfId="0" applyFont="1" applyFill="1" applyBorder="1" applyAlignment="1">
      <alignment wrapText="1"/>
    </xf>
    <xf numFmtId="0" fontId="37" fillId="18" borderId="0" xfId="0" applyFont="1" applyFill="1"/>
    <xf numFmtId="0" fontId="37" fillId="18" borderId="29" xfId="0" applyFont="1" applyFill="1" applyBorder="1"/>
    <xf numFmtId="0" fontId="31" fillId="19" borderId="73" xfId="0" applyFont="1" applyFill="1" applyBorder="1" applyAlignment="1">
      <alignment horizontal="left" vertical="center" indent="1" shrinkToFit="1"/>
    </xf>
    <xf numFmtId="0" fontId="31" fillId="19" borderId="16" xfId="0" applyFont="1" applyFill="1" applyBorder="1" applyAlignment="1">
      <alignment horizontal="left" vertical="center" indent="1" shrinkToFit="1"/>
    </xf>
    <xf numFmtId="0" fontId="33" fillId="21" borderId="54" xfId="0" applyFont="1" applyFill="1" applyBorder="1" applyAlignment="1">
      <alignment horizontal="center" vertical="center"/>
    </xf>
    <xf numFmtId="0" fontId="33" fillId="21" borderId="84" xfId="0" applyFont="1" applyFill="1" applyBorder="1" applyAlignment="1">
      <alignment horizontal="center" vertical="center"/>
    </xf>
    <xf numFmtId="0" fontId="31" fillId="19" borderId="71" xfId="0" applyFont="1" applyFill="1" applyBorder="1" applyAlignment="1">
      <alignment horizontal="left" vertical="center" indent="1" shrinkToFit="1"/>
    </xf>
    <xf numFmtId="0" fontId="31" fillId="19" borderId="27" xfId="0" applyFont="1" applyFill="1" applyBorder="1" applyAlignment="1">
      <alignment horizontal="left" vertical="center" indent="1" shrinkToFit="1"/>
    </xf>
    <xf numFmtId="0" fontId="34" fillId="0" borderId="71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top"/>
    </xf>
    <xf numFmtId="0" fontId="35" fillId="0" borderId="18" xfId="0" applyFont="1" applyBorder="1" applyAlignment="1">
      <alignment horizontal="left" vertical="top"/>
    </xf>
    <xf numFmtId="0" fontId="35" fillId="0" borderId="49" xfId="0" applyFont="1" applyBorder="1" applyAlignment="1">
      <alignment horizontal="left" vertical="top"/>
    </xf>
    <xf numFmtId="0" fontId="33" fillId="0" borderId="11" xfId="0" applyFont="1" applyBorder="1" applyAlignment="1">
      <alignment horizontal="left"/>
    </xf>
    <xf numFmtId="0" fontId="33" fillId="0" borderId="85" xfId="0" applyFont="1" applyBorder="1" applyAlignment="1">
      <alignment horizontal="left" vertical="center" wrapText="1" indent="1" shrinkToFit="1"/>
    </xf>
    <xf numFmtId="0" fontId="33" fillId="0" borderId="45" xfId="0" applyFont="1" applyBorder="1" applyAlignment="1">
      <alignment horizontal="left" vertical="center" wrapText="1" indent="1" shrinkToFit="1"/>
    </xf>
    <xf numFmtId="177" fontId="49" fillId="23" borderId="17" xfId="0" applyNumberFormat="1" applyFont="1" applyFill="1" applyBorder="1" applyAlignment="1">
      <alignment horizontal="left" vertical="center" wrapText="1"/>
    </xf>
    <xf numFmtId="177" fontId="49" fillId="23" borderId="18" xfId="0" applyNumberFormat="1" applyFont="1" applyFill="1" applyBorder="1" applyAlignment="1">
      <alignment horizontal="left" vertical="center" wrapText="1"/>
    </xf>
    <xf numFmtId="177" fontId="49" fillId="23" borderId="19" xfId="0" applyNumberFormat="1" applyFont="1" applyFill="1" applyBorder="1" applyAlignment="1">
      <alignment horizontal="left" vertical="center" wrapText="1"/>
    </xf>
    <xf numFmtId="177" fontId="49" fillId="23" borderId="28" xfId="0" applyNumberFormat="1" applyFont="1" applyFill="1" applyBorder="1" applyAlignment="1">
      <alignment horizontal="left" vertical="center" wrapText="1"/>
    </xf>
    <xf numFmtId="177" fontId="49" fillId="23" borderId="0" xfId="0" applyNumberFormat="1" applyFont="1" applyFill="1" applyAlignment="1">
      <alignment horizontal="left" vertical="center" wrapText="1"/>
    </xf>
    <xf numFmtId="177" fontId="49" fillId="23" borderId="29" xfId="0" applyNumberFormat="1" applyFont="1" applyFill="1" applyBorder="1" applyAlignment="1">
      <alignment horizontal="left" vertical="center" wrapText="1"/>
    </xf>
    <xf numFmtId="0" fontId="34" fillId="19" borderId="86" xfId="0" applyFont="1" applyFill="1" applyBorder="1" applyAlignment="1">
      <alignment horizontal="left" vertical="center" wrapText="1" indent="1" shrinkToFit="1"/>
    </xf>
    <xf numFmtId="0" fontId="34" fillId="19" borderId="64" xfId="0" applyFont="1" applyFill="1" applyBorder="1" applyAlignment="1">
      <alignment horizontal="left" vertical="center" wrapText="1" indent="1" shrinkToFit="1"/>
    </xf>
    <xf numFmtId="0" fontId="34" fillId="19" borderId="87" xfId="0" applyFont="1" applyFill="1" applyBorder="1" applyAlignment="1">
      <alignment horizontal="left" vertical="center" indent="1"/>
    </xf>
    <xf numFmtId="0" fontId="34" fillId="19" borderId="88" xfId="0" applyFont="1" applyFill="1" applyBorder="1" applyAlignment="1">
      <alignment horizontal="left" vertical="center" indent="1"/>
    </xf>
    <xf numFmtId="0" fontId="34" fillId="19" borderId="86" xfId="0" applyFont="1" applyFill="1" applyBorder="1" applyAlignment="1">
      <alignment horizontal="left" vertical="center" indent="1" shrinkToFit="1"/>
    </xf>
    <xf numFmtId="0" fontId="34" fillId="19" borderId="64" xfId="0" applyFont="1" applyFill="1" applyBorder="1" applyAlignment="1">
      <alignment horizontal="left" vertical="center" indent="1" shrinkToFit="1"/>
    </xf>
    <xf numFmtId="177" fontId="50" fillId="23" borderId="17" xfId="0" applyNumberFormat="1" applyFont="1" applyFill="1" applyBorder="1" applyAlignment="1">
      <alignment horizontal="left" vertical="center" wrapText="1" indent="1"/>
    </xf>
    <xf numFmtId="177" fontId="50" fillId="23" borderId="18" xfId="0" applyNumberFormat="1" applyFont="1" applyFill="1" applyBorder="1" applyAlignment="1">
      <alignment horizontal="left" vertical="center" wrapText="1" indent="1"/>
    </xf>
    <xf numFmtId="177" fontId="50" fillId="23" borderId="19" xfId="0" applyNumberFormat="1" applyFont="1" applyFill="1" applyBorder="1" applyAlignment="1">
      <alignment horizontal="left" vertical="center" wrapText="1" indent="1"/>
    </xf>
    <xf numFmtId="177" fontId="50" fillId="23" borderId="28" xfId="0" applyNumberFormat="1" applyFont="1" applyFill="1" applyBorder="1" applyAlignment="1">
      <alignment horizontal="left" vertical="center" wrapText="1" indent="1"/>
    </xf>
    <xf numFmtId="177" fontId="50" fillId="23" borderId="0" xfId="0" applyNumberFormat="1" applyFont="1" applyFill="1" applyAlignment="1">
      <alignment horizontal="left" vertical="center" wrapText="1" indent="1"/>
    </xf>
    <xf numFmtId="177" fontId="50" fillId="23" borderId="29" xfId="0" applyNumberFormat="1" applyFont="1" applyFill="1" applyBorder="1" applyAlignment="1">
      <alignment horizontal="left" vertical="center" wrapText="1" indent="1"/>
    </xf>
    <xf numFmtId="177" fontId="50" fillId="23" borderId="46" xfId="0" applyNumberFormat="1" applyFont="1" applyFill="1" applyBorder="1" applyAlignment="1">
      <alignment horizontal="left" vertical="center" wrapText="1" indent="1"/>
    </xf>
    <xf numFmtId="177" fontId="50" fillId="23" borderId="52" xfId="0" applyNumberFormat="1" applyFont="1" applyFill="1" applyBorder="1" applyAlignment="1">
      <alignment horizontal="left" vertical="center" wrapText="1" indent="1"/>
    </xf>
    <xf numFmtId="177" fontId="50" fillId="23" borderId="44" xfId="0" applyNumberFormat="1" applyFont="1" applyFill="1" applyBorder="1" applyAlignment="1">
      <alignment horizontal="left" vertical="center" wrapText="1" indent="1"/>
    </xf>
    <xf numFmtId="0" fontId="31" fillId="18" borderId="13" xfId="0" applyFont="1" applyFill="1" applyBorder="1" applyAlignment="1">
      <alignment horizontal="center"/>
    </xf>
    <xf numFmtId="0" fontId="31" fillId="18" borderId="26" xfId="0" applyFont="1" applyFill="1" applyBorder="1" applyAlignment="1">
      <alignment horizontal="center"/>
    </xf>
    <xf numFmtId="0" fontId="30" fillId="18" borderId="89" xfId="0" applyFont="1" applyFill="1" applyBorder="1" applyAlignment="1">
      <alignment horizontal="left" vertical="center" wrapText="1"/>
    </xf>
    <xf numFmtId="0" fontId="30" fillId="18" borderId="10" xfId="0" applyFont="1" applyFill="1" applyBorder="1" applyAlignment="1">
      <alignment horizontal="left" vertical="center" wrapText="1"/>
    </xf>
    <xf numFmtId="0" fontId="30" fillId="18" borderId="25" xfId="0" applyFont="1" applyFill="1" applyBorder="1" applyAlignment="1">
      <alignment horizontal="left" vertical="center"/>
    </xf>
    <xf numFmtId="0" fontId="30" fillId="18" borderId="66" xfId="0" applyFont="1" applyFill="1" applyBorder="1" applyAlignment="1">
      <alignment horizontal="left" vertical="center"/>
    </xf>
    <xf numFmtId="0" fontId="30" fillId="18" borderId="26" xfId="0" applyFont="1" applyFill="1" applyBorder="1" applyAlignment="1">
      <alignment horizontal="left" vertical="center"/>
    </xf>
    <xf numFmtId="0" fontId="36" fillId="19" borderId="78" xfId="0" applyFont="1" applyFill="1" applyBorder="1" applyAlignment="1">
      <alignment horizontal="left" vertical="center" indent="1" shrinkToFit="1"/>
    </xf>
    <xf numFmtId="0" fontId="36" fillId="19" borderId="55" xfId="0" applyFont="1" applyFill="1" applyBorder="1" applyAlignment="1">
      <alignment horizontal="left" vertical="center" indent="1" shrinkToFit="1"/>
    </xf>
    <xf numFmtId="0" fontId="33" fillId="19" borderId="22" xfId="0" applyFont="1" applyFill="1" applyBorder="1" applyAlignment="1">
      <alignment horizontal="left" vertical="center" indent="1"/>
    </xf>
    <xf numFmtId="0" fontId="33" fillId="19" borderId="15" xfId="0" applyFont="1" applyFill="1" applyBorder="1" applyAlignment="1">
      <alignment horizontal="left" vertical="center" indent="1"/>
    </xf>
    <xf numFmtId="0" fontId="34" fillId="7" borderId="73" xfId="0" applyFont="1" applyFill="1" applyBorder="1" applyAlignment="1">
      <alignment horizontal="left" vertical="center"/>
    </xf>
    <xf numFmtId="0" fontId="34" fillId="7" borderId="16" xfId="0" applyFont="1" applyFill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177" fontId="49" fillId="23" borderId="46" xfId="0" applyNumberFormat="1" applyFont="1" applyFill="1" applyBorder="1" applyAlignment="1">
      <alignment horizontal="left" vertical="center" wrapText="1"/>
    </xf>
    <xf numFmtId="177" fontId="49" fillId="23" borderId="52" xfId="0" applyNumberFormat="1" applyFont="1" applyFill="1" applyBorder="1" applyAlignment="1">
      <alignment horizontal="left" vertical="center" wrapText="1"/>
    </xf>
    <xf numFmtId="177" fontId="49" fillId="23" borderId="44" xfId="0" applyNumberFormat="1" applyFont="1" applyFill="1" applyBorder="1" applyAlignment="1">
      <alignment horizontal="left" vertical="center" wrapText="1"/>
    </xf>
    <xf numFmtId="177" fontId="49" fillId="23" borderId="13" xfId="0" applyNumberFormat="1" applyFont="1" applyFill="1" applyBorder="1" applyAlignment="1">
      <alignment horizontal="left" vertical="center" wrapText="1" indent="1"/>
    </xf>
    <xf numFmtId="177" fontId="49" fillId="23" borderId="66" xfId="0" applyNumberFormat="1" applyFont="1" applyFill="1" applyBorder="1" applyAlignment="1">
      <alignment horizontal="left" vertical="center" wrapText="1" indent="1"/>
    </xf>
    <xf numFmtId="177" fontId="49" fillId="23" borderId="26" xfId="0" applyNumberFormat="1" applyFont="1" applyFill="1" applyBorder="1" applyAlignment="1">
      <alignment horizontal="left" vertical="center" wrapText="1" indent="1"/>
    </xf>
    <xf numFmtId="177" fontId="49" fillId="23" borderId="28" xfId="0" applyNumberFormat="1" applyFont="1" applyFill="1" applyBorder="1" applyAlignment="1">
      <alignment horizontal="left" vertical="center" wrapText="1" indent="1"/>
    </xf>
    <xf numFmtId="177" fontId="49" fillId="23" borderId="0" xfId="0" applyNumberFormat="1" applyFont="1" applyFill="1" applyAlignment="1">
      <alignment horizontal="left" vertical="center" wrapText="1" indent="1"/>
    </xf>
    <xf numFmtId="177" fontId="49" fillId="23" borderId="29" xfId="0" applyNumberFormat="1" applyFont="1" applyFill="1" applyBorder="1" applyAlignment="1">
      <alignment horizontal="left" vertical="center" wrapText="1" indent="1"/>
    </xf>
    <xf numFmtId="177" fontId="49" fillId="23" borderId="46" xfId="0" applyNumberFormat="1" applyFont="1" applyFill="1" applyBorder="1" applyAlignment="1">
      <alignment horizontal="left" vertical="center" wrapText="1" indent="1"/>
    </xf>
    <xf numFmtId="177" fontId="49" fillId="23" borderId="52" xfId="0" applyNumberFormat="1" applyFont="1" applyFill="1" applyBorder="1" applyAlignment="1">
      <alignment horizontal="left" vertical="center" wrapText="1" indent="1"/>
    </xf>
    <xf numFmtId="177" fontId="49" fillId="23" borderId="44" xfId="0" applyNumberFormat="1" applyFont="1" applyFill="1" applyBorder="1" applyAlignment="1">
      <alignment horizontal="left" vertical="center" wrapText="1" indent="1"/>
    </xf>
    <xf numFmtId="0" fontId="34" fillId="0" borderId="51" xfId="0" applyFont="1" applyBorder="1" applyAlignment="1">
      <alignment horizontal="left" vertical="center" indent="1"/>
    </xf>
    <xf numFmtId="0" fontId="34" fillId="0" borderId="52" xfId="0" applyFont="1" applyBorder="1" applyAlignment="1">
      <alignment horizontal="left" vertical="center" indent="1"/>
    </xf>
    <xf numFmtId="0" fontId="34" fillId="0" borderId="43" xfId="0" applyFont="1" applyBorder="1" applyAlignment="1">
      <alignment horizontal="left" vertical="center" indent="1"/>
    </xf>
    <xf numFmtId="0" fontId="33" fillId="19" borderId="22" xfId="0" applyFont="1" applyFill="1" applyBorder="1" applyAlignment="1">
      <alignment horizontal="left" vertical="center" indent="1" shrinkToFit="1"/>
    </xf>
    <xf numFmtId="0" fontId="33" fillId="19" borderId="15" xfId="0" applyFont="1" applyFill="1" applyBorder="1" applyAlignment="1">
      <alignment horizontal="left" vertical="center" indent="1" shrinkToFit="1"/>
    </xf>
    <xf numFmtId="0" fontId="33" fillId="19" borderId="30" xfId="0" applyFont="1" applyFill="1" applyBorder="1" applyAlignment="1">
      <alignment horizontal="left" vertical="center" wrapText="1" indent="1"/>
    </xf>
    <xf numFmtId="0" fontId="33" fillId="19" borderId="18" xfId="0" applyFont="1" applyFill="1" applyBorder="1" applyAlignment="1">
      <alignment horizontal="left" vertical="center" wrapText="1" indent="1"/>
    </xf>
    <xf numFmtId="0" fontId="33" fillId="19" borderId="23" xfId="0" applyFont="1" applyFill="1" applyBorder="1" applyAlignment="1">
      <alignment horizontal="left" vertical="center" wrapText="1" indent="1"/>
    </xf>
    <xf numFmtId="0" fontId="33" fillId="19" borderId="0" xfId="0" applyFont="1" applyFill="1" applyAlignment="1">
      <alignment horizontal="left" vertical="center" wrapText="1" indent="1"/>
    </xf>
    <xf numFmtId="0" fontId="33" fillId="19" borderId="89" xfId="0" applyFont="1" applyFill="1" applyBorder="1" applyAlignment="1">
      <alignment horizontal="left" vertical="center" wrapText="1" indent="1"/>
    </xf>
    <xf numFmtId="0" fontId="33" fillId="19" borderId="10" xfId="0" applyFont="1" applyFill="1" applyBorder="1" applyAlignment="1">
      <alignment horizontal="left" vertical="center" wrapText="1" indent="1"/>
    </xf>
    <xf numFmtId="0" fontId="33" fillId="19" borderId="49" xfId="0" applyFont="1" applyFill="1" applyBorder="1" applyAlignment="1">
      <alignment horizontal="left" vertical="center" wrapText="1" indent="1"/>
    </xf>
    <xf numFmtId="0" fontId="33" fillId="19" borderId="31" xfId="0" applyFont="1" applyFill="1" applyBorder="1" applyAlignment="1">
      <alignment horizontal="left" vertical="center" wrapText="1" indent="1"/>
    </xf>
    <xf numFmtId="0" fontId="34" fillId="19" borderId="91" xfId="0" applyFont="1" applyFill="1" applyBorder="1" applyAlignment="1">
      <alignment horizontal="left" vertical="center" indent="1" shrinkToFit="1"/>
    </xf>
    <xf numFmtId="0" fontId="34" fillId="19" borderId="92" xfId="0" applyFont="1" applyFill="1" applyBorder="1" applyAlignment="1">
      <alignment horizontal="left" vertical="center" indent="1" shrinkToFit="1"/>
    </xf>
    <xf numFmtId="0" fontId="34" fillId="19" borderId="35" xfId="0" applyFont="1" applyFill="1" applyBorder="1" applyAlignment="1">
      <alignment horizontal="left" vertical="center" indent="1" shrinkToFit="1"/>
    </xf>
    <xf numFmtId="0" fontId="33" fillId="0" borderId="93" xfId="0" applyFont="1" applyBorder="1" applyAlignment="1">
      <alignment horizontal="left" vertical="center" indent="1" shrinkToFit="1"/>
    </xf>
    <xf numFmtId="0" fontId="33" fillId="0" borderId="94" xfId="0" applyFont="1" applyBorder="1" applyAlignment="1">
      <alignment horizontal="left" vertical="center" indent="1" shrinkToFit="1"/>
    </xf>
    <xf numFmtId="0" fontId="33" fillId="0" borderId="41" xfId="0" applyFont="1" applyBorder="1" applyAlignment="1">
      <alignment horizontal="left" vertical="center" indent="1" shrinkToFit="1"/>
    </xf>
    <xf numFmtId="0" fontId="33" fillId="0" borderId="95" xfId="0" applyFont="1" applyBorder="1" applyAlignment="1">
      <alignment horizontal="left" vertical="center" indent="1"/>
    </xf>
    <xf numFmtId="0" fontId="33" fillId="0" borderId="63" xfId="0" applyFont="1" applyBorder="1" applyAlignment="1">
      <alignment horizontal="left" vertical="center" indent="1"/>
    </xf>
    <xf numFmtId="0" fontId="30" fillId="18" borderId="80" xfId="0" applyFont="1" applyFill="1" applyBorder="1" applyAlignment="1">
      <alignment horizontal="left" vertical="center"/>
    </xf>
    <xf numFmtId="0" fontId="30" fillId="18" borderId="81" xfId="0" applyFont="1" applyFill="1" applyBorder="1" applyAlignment="1">
      <alignment horizontal="left" vertical="center"/>
    </xf>
    <xf numFmtId="0" fontId="30" fillId="18" borderId="90" xfId="0" applyFont="1" applyFill="1" applyBorder="1" applyAlignment="1">
      <alignment horizontal="left" vertical="center"/>
    </xf>
    <xf numFmtId="177" fontId="59" fillId="0" borderId="33" xfId="0" applyNumberFormat="1" applyFont="1" applyBorder="1" applyAlignment="1">
      <alignment horizontal="center"/>
    </xf>
    <xf numFmtId="0" fontId="59" fillId="0" borderId="34" xfId="0" applyFont="1" applyBorder="1" applyAlignment="1">
      <alignment horizontal="center"/>
    </xf>
    <xf numFmtId="0" fontId="59" fillId="0" borderId="79" xfId="0" applyFont="1" applyBorder="1" applyAlignment="1">
      <alignment horizontal="center"/>
    </xf>
    <xf numFmtId="0" fontId="33" fillId="19" borderId="50" xfId="0" applyFont="1" applyFill="1" applyBorder="1" applyAlignment="1">
      <alignment horizontal="left" vertical="center" wrapText="1" indent="1"/>
    </xf>
    <xf numFmtId="0" fontId="33" fillId="19" borderId="51" xfId="0" applyFont="1" applyFill="1" applyBorder="1" applyAlignment="1">
      <alignment horizontal="left" vertical="center" wrapText="1" indent="1"/>
    </xf>
    <xf numFmtId="0" fontId="33" fillId="19" borderId="43" xfId="0" applyFont="1" applyFill="1" applyBorder="1" applyAlignment="1">
      <alignment horizontal="left" vertical="center" wrapText="1" indent="1"/>
    </xf>
    <xf numFmtId="0" fontId="33" fillId="19" borderId="53" xfId="0" applyFont="1" applyFill="1" applyBorder="1" applyAlignment="1">
      <alignment horizontal="left" vertical="center" indent="1"/>
    </xf>
    <xf numFmtId="0" fontId="33" fillId="19" borderId="31" xfId="0" applyFont="1" applyFill="1" applyBorder="1" applyAlignment="1">
      <alignment horizontal="left" vertical="center" indent="1"/>
    </xf>
    <xf numFmtId="0" fontId="33" fillId="19" borderId="55" xfId="0" applyFont="1" applyFill="1" applyBorder="1" applyAlignment="1">
      <alignment horizontal="left" vertical="center" indent="1" shrinkToFit="1"/>
    </xf>
    <xf numFmtId="0" fontId="44" fillId="0" borderId="0" xfId="43" applyFont="1" applyAlignment="1">
      <alignment horizontal="center" vertical="center"/>
    </xf>
    <xf numFmtId="0" fontId="51" fillId="22" borderId="22" xfId="43" applyFont="1" applyFill="1" applyBorder="1" applyAlignment="1" applyProtection="1">
      <alignment horizontal="center" vertical="center"/>
      <protection locked="0"/>
    </xf>
    <xf numFmtId="0" fontId="51" fillId="22" borderId="11" xfId="43" applyFont="1" applyFill="1" applyBorder="1" applyAlignment="1" applyProtection="1">
      <alignment horizontal="center" vertical="center"/>
      <protection locked="0"/>
    </xf>
    <xf numFmtId="0" fontId="51" fillId="22" borderId="15" xfId="43" applyFont="1" applyFill="1" applyBorder="1" applyAlignment="1" applyProtection="1">
      <alignment horizontal="center" vertical="center"/>
      <protection locked="0"/>
    </xf>
    <xf numFmtId="0" fontId="24" fillId="18" borderId="95" xfId="43" applyFont="1" applyFill="1" applyBorder="1" applyAlignment="1">
      <alignment horizontal="center" vertical="center"/>
    </xf>
    <xf numFmtId="0" fontId="24" fillId="18" borderId="72" xfId="43" applyFont="1" applyFill="1" applyBorder="1" applyAlignment="1">
      <alignment horizontal="center" vertical="center"/>
    </xf>
    <xf numFmtId="0" fontId="24" fillId="18" borderId="71" xfId="43" applyFont="1" applyFill="1" applyBorder="1" applyAlignment="1">
      <alignment horizontal="center" vertical="center"/>
    </xf>
    <xf numFmtId="0" fontId="24" fillId="18" borderId="63" xfId="43" applyFont="1" applyFill="1" applyBorder="1" applyAlignment="1">
      <alignment horizontal="center" vertical="center" wrapText="1"/>
    </xf>
    <xf numFmtId="0" fontId="24" fillId="18" borderId="98" xfId="43" applyFont="1" applyFill="1" applyBorder="1" applyAlignment="1">
      <alignment horizontal="center" vertical="center" wrapText="1"/>
    </xf>
    <xf numFmtId="0" fontId="24" fillId="18" borderId="27" xfId="43" applyFont="1" applyFill="1" applyBorder="1" applyAlignment="1">
      <alignment horizontal="center" vertical="center" wrapText="1"/>
    </xf>
    <xf numFmtId="0" fontId="24" fillId="18" borderId="99" xfId="43" applyFont="1" applyFill="1" applyBorder="1" applyAlignment="1">
      <alignment horizontal="center" vertical="center"/>
    </xf>
    <xf numFmtId="0" fontId="24" fillId="18" borderId="24" xfId="43" applyFont="1" applyFill="1" applyBorder="1" applyAlignment="1">
      <alignment horizontal="center" vertical="center"/>
    </xf>
    <xf numFmtId="0" fontId="24" fillId="18" borderId="97" xfId="43" applyFont="1" applyFill="1" applyBorder="1" applyAlignment="1">
      <alignment horizontal="center" vertical="center"/>
    </xf>
    <xf numFmtId="0" fontId="24" fillId="18" borderId="80" xfId="43" applyFont="1" applyFill="1" applyBorder="1" applyAlignment="1">
      <alignment horizontal="center" vertical="center"/>
    </xf>
    <xf numFmtId="0" fontId="24" fillId="18" borderId="81" xfId="43" applyFont="1" applyFill="1" applyBorder="1" applyAlignment="1">
      <alignment horizontal="center" vertical="center"/>
    </xf>
    <xf numFmtId="0" fontId="24" fillId="18" borderId="90" xfId="43" applyFont="1" applyFill="1" applyBorder="1" applyAlignment="1">
      <alignment horizontal="center" vertical="center"/>
    </xf>
    <xf numFmtId="0" fontId="24" fillId="18" borderId="80" xfId="43" applyFont="1" applyFill="1" applyBorder="1" applyAlignment="1">
      <alignment horizontal="center" vertical="center" shrinkToFit="1"/>
    </xf>
    <xf numFmtId="0" fontId="24" fillId="18" borderId="82" xfId="43" applyFont="1" applyFill="1" applyBorder="1" applyAlignment="1">
      <alignment horizontal="center" vertical="center" shrinkToFit="1"/>
    </xf>
    <xf numFmtId="0" fontId="24" fillId="18" borderId="83" xfId="43" applyFont="1" applyFill="1" applyBorder="1" applyAlignment="1">
      <alignment horizontal="center" vertical="center" wrapText="1" shrinkToFit="1"/>
    </xf>
    <xf numFmtId="0" fontId="24" fillId="18" borderId="82" xfId="43" applyFont="1" applyFill="1" applyBorder="1" applyAlignment="1">
      <alignment horizontal="center" vertical="center" wrapText="1" shrinkToFit="1"/>
    </xf>
    <xf numFmtId="0" fontId="24" fillId="0" borderId="33" xfId="43" applyFont="1" applyBorder="1" applyAlignment="1">
      <alignment horizontal="center" vertical="center"/>
    </xf>
    <xf numFmtId="0" fontId="24" fillId="0" borderId="34" xfId="43" applyFont="1" applyBorder="1" applyAlignment="1">
      <alignment horizontal="center" vertical="center"/>
    </xf>
    <xf numFmtId="0" fontId="24" fillId="0" borderId="79" xfId="43" applyFont="1" applyBorder="1" applyAlignment="1">
      <alignment horizontal="center" vertical="center"/>
    </xf>
    <xf numFmtId="0" fontId="24" fillId="0" borderId="0" xfId="43" applyFont="1" applyAlignment="1">
      <alignment horizontal="right"/>
    </xf>
    <xf numFmtId="0" fontId="24" fillId="18" borderId="69" xfId="43" applyFont="1" applyFill="1" applyBorder="1" applyAlignment="1">
      <alignment horizontal="center" vertical="center" wrapText="1"/>
    </xf>
    <xf numFmtId="0" fontId="24" fillId="18" borderId="71" xfId="43" applyFont="1" applyFill="1" applyBorder="1" applyAlignment="1">
      <alignment horizontal="center" vertical="center" wrapText="1"/>
    </xf>
    <xf numFmtId="0" fontId="24" fillId="18" borderId="70" xfId="43" applyFont="1" applyFill="1" applyBorder="1" applyAlignment="1">
      <alignment horizontal="center" vertical="center" wrapText="1"/>
    </xf>
    <xf numFmtId="0" fontId="24" fillId="18" borderId="48" xfId="43" applyFont="1" applyFill="1" applyBorder="1" applyAlignment="1">
      <alignment horizontal="center" vertical="center" wrapText="1"/>
    </xf>
    <xf numFmtId="0" fontId="24" fillId="18" borderId="97" xfId="43" applyFont="1" applyFill="1" applyBorder="1" applyAlignment="1">
      <alignment horizontal="center" vertical="center" wrapText="1"/>
    </xf>
    <xf numFmtId="0" fontId="63" fillId="21" borderId="17" xfId="43" applyFont="1" applyFill="1" applyBorder="1" applyAlignment="1">
      <alignment horizontal="center" vertical="center"/>
    </xf>
    <xf numFmtId="0" fontId="63" fillId="21" borderId="53" xfId="43" applyFont="1" applyFill="1" applyBorder="1" applyAlignment="1">
      <alignment horizontal="center" vertical="center"/>
    </xf>
    <xf numFmtId="0" fontId="46" fillId="21" borderId="14" xfId="43" applyFont="1" applyFill="1" applyBorder="1" applyAlignment="1">
      <alignment horizontal="center" vertical="center"/>
    </xf>
    <xf numFmtId="0" fontId="46" fillId="21" borderId="11" xfId="43" applyFont="1" applyFill="1" applyBorder="1" applyAlignment="1">
      <alignment horizontal="center" vertical="center"/>
    </xf>
    <xf numFmtId="0" fontId="46" fillId="21" borderId="96" xfId="43" applyFont="1" applyFill="1" applyBorder="1" applyAlignment="1">
      <alignment horizontal="center" vertical="center"/>
    </xf>
    <xf numFmtId="0" fontId="46" fillId="21" borderId="69" xfId="43" applyFont="1" applyFill="1" applyBorder="1" applyAlignment="1">
      <alignment horizontal="center" vertical="center" textRotation="255"/>
    </xf>
    <xf numFmtId="0" fontId="46" fillId="21" borderId="71" xfId="43" applyFont="1" applyFill="1" applyBorder="1" applyAlignment="1">
      <alignment horizontal="center" vertical="center" textRotation="255"/>
    </xf>
    <xf numFmtId="49" fontId="63" fillId="21" borderId="70" xfId="43" applyNumberFormat="1" applyFont="1" applyFill="1" applyBorder="1" applyAlignment="1">
      <alignment horizontal="center" vertical="center"/>
    </xf>
    <xf numFmtId="49" fontId="63" fillId="21" borderId="27" xfId="43" applyNumberFormat="1" applyFont="1" applyFill="1" applyBorder="1" applyAlignment="1">
      <alignment horizontal="center" vertical="center"/>
    </xf>
    <xf numFmtId="0" fontId="46" fillId="21" borderId="14" xfId="43" applyFont="1" applyFill="1" applyBorder="1" applyAlignment="1">
      <alignment horizontal="center" vertical="center" shrinkToFit="1"/>
    </xf>
    <xf numFmtId="0" fontId="46" fillId="21" borderId="11" xfId="43" applyFont="1" applyFill="1" applyBorder="1" applyAlignment="1">
      <alignment horizontal="center" vertical="center" shrinkToFit="1"/>
    </xf>
    <xf numFmtId="0" fontId="46" fillId="21" borderId="96" xfId="43" applyFont="1" applyFill="1" applyBorder="1" applyAlignment="1">
      <alignment horizontal="center" vertical="center" shrinkToFit="1"/>
    </xf>
    <xf numFmtId="38" fontId="24" fillId="18" borderId="99" xfId="34" applyFont="1" applyFill="1" applyBorder="1" applyAlignment="1">
      <alignment horizontal="center" vertical="center"/>
    </xf>
    <xf numFmtId="38" fontId="24" fillId="18" borderId="24" xfId="34" applyFont="1" applyFill="1" applyBorder="1" applyAlignment="1">
      <alignment horizontal="center" vertical="center"/>
    </xf>
    <xf numFmtId="38" fontId="24" fillId="18" borderId="97" xfId="34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432C204D-E611-4335-838A-8156F5CA6094}"/>
    <cellStyle name="良い" xfId="44" builtinId="26" customBuiltin="1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61909449-F412-41B1-A3D3-38ADEADFB7D5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6393873" cy="3305175"/>
    <xdr:pic>
      <xdr:nvPicPr>
        <xdr:cNvPr id="2" name="図 2">
          <a:extLst>
            <a:ext uri="{FF2B5EF4-FFF2-40B4-BE49-F238E27FC236}">
              <a16:creationId xmlns:a16="http://schemas.microsoft.com/office/drawing/2014/main" id="{2A6C02F2-1693-4D5F-AEF4-B1766675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"/>
          <a:ext cx="6393873" cy="330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h2000@mx41.tiki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A4700-C373-4410-B4D7-2E2BD3EE3206}">
  <dimension ref="A1:L64"/>
  <sheetViews>
    <sheetView showGridLines="0" showZeros="0" tabSelected="1" view="pageBreakPreview" zoomScale="110" zoomScaleNormal="110" zoomScaleSheetLayoutView="110" workbookViewId="0">
      <selection activeCell="A76" sqref="A76:XFD76"/>
    </sheetView>
  </sheetViews>
  <sheetFormatPr defaultColWidth="9" defaultRowHeight="15" x14ac:dyDescent="0.3"/>
  <cols>
    <col min="1" max="1" width="12.109375" style="1" customWidth="1"/>
    <col min="2" max="3" width="10.77734375" style="1" customWidth="1"/>
    <col min="4" max="4" width="16.6640625" style="1" customWidth="1"/>
    <col min="5" max="5" width="9.33203125" style="1" customWidth="1"/>
    <col min="6" max="6" width="8.88671875" style="1" customWidth="1"/>
    <col min="7" max="7" width="3.44140625" style="1" bestFit="1" customWidth="1"/>
    <col min="8" max="8" width="10" style="1" customWidth="1"/>
    <col min="9" max="9" width="12.21875" style="1" customWidth="1"/>
    <col min="10" max="10" width="2.6640625" style="1" customWidth="1"/>
    <col min="11" max="11" width="3.33203125" style="1" customWidth="1"/>
    <col min="12" max="16384" width="9" style="1"/>
  </cols>
  <sheetData>
    <row r="1" spans="1:11" ht="16.5" customHeight="1" x14ac:dyDescent="0.3">
      <c r="A1" s="220" t="s">
        <v>121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1" ht="16.5" customHeight="1" x14ac:dyDescent="0.3">
      <c r="A2" s="8"/>
      <c r="B2" s="9"/>
      <c r="C2" s="9"/>
      <c r="D2" s="9"/>
      <c r="E2" s="9"/>
      <c r="F2" s="9"/>
      <c r="G2" s="225" t="s">
        <v>120</v>
      </c>
      <c r="H2" s="225"/>
      <c r="I2" s="225"/>
      <c r="J2" s="225"/>
    </row>
    <row r="3" spans="1:11" ht="21.75" customHeight="1" x14ac:dyDescent="0.3">
      <c r="A3" s="221" t="s">
        <v>119</v>
      </c>
      <c r="B3" s="221"/>
      <c r="C3" s="10" t="s">
        <v>36</v>
      </c>
      <c r="D3" s="11"/>
      <c r="E3" s="11"/>
      <c r="F3" s="226"/>
      <c r="G3" s="226"/>
      <c r="H3" s="222" t="s">
        <v>0</v>
      </c>
      <c r="I3" s="222"/>
      <c r="J3" s="222"/>
      <c r="K3" s="2"/>
    </row>
    <row r="4" spans="1:11" ht="22.5" customHeight="1" x14ac:dyDescent="0.45">
      <c r="A4" s="12"/>
      <c r="B4" s="12"/>
      <c r="C4" s="12"/>
      <c r="D4" s="12"/>
      <c r="E4" s="12" t="s">
        <v>118</v>
      </c>
      <c r="F4" s="227"/>
      <c r="G4" s="227"/>
      <c r="H4" s="227"/>
      <c r="I4" s="227"/>
      <c r="J4" s="12"/>
    </row>
    <row r="5" spans="1:11" ht="22.5" customHeight="1" x14ac:dyDescent="0.4">
      <c r="A5" s="195"/>
      <c r="B5" s="196" t="s">
        <v>117</v>
      </c>
      <c r="C5" s="14"/>
      <c r="D5" s="14"/>
      <c r="E5" s="194" t="s">
        <v>123</v>
      </c>
      <c r="F5" s="224" t="s">
        <v>116</v>
      </c>
      <c r="G5" s="224"/>
      <c r="H5" s="224"/>
      <c r="I5" s="224"/>
      <c r="J5" s="14"/>
    </row>
    <row r="6" spans="1:11" ht="22.5" customHeight="1" x14ac:dyDescent="0.4">
      <c r="A6" s="195" t="s">
        <v>2</v>
      </c>
      <c r="B6" s="223"/>
      <c r="C6" s="223"/>
      <c r="D6" s="14"/>
      <c r="E6" s="194" t="s">
        <v>4</v>
      </c>
      <c r="F6" s="224" t="s">
        <v>116</v>
      </c>
      <c r="G6" s="224"/>
      <c r="H6" s="224"/>
      <c r="I6" s="224"/>
      <c r="J6" s="14"/>
    </row>
    <row r="7" spans="1:11" ht="22.5" customHeight="1" x14ac:dyDescent="0.4">
      <c r="A7" s="194" t="s">
        <v>3</v>
      </c>
      <c r="B7" s="223"/>
      <c r="C7" s="223"/>
      <c r="D7" s="14"/>
      <c r="E7" s="257" t="s">
        <v>40</v>
      </c>
      <c r="F7" s="257"/>
      <c r="G7" s="224"/>
      <c r="H7" s="224"/>
      <c r="I7" s="224"/>
      <c r="J7" s="14"/>
    </row>
    <row r="8" spans="1:11" ht="16.5" customHeight="1" x14ac:dyDescent="0.4">
      <c r="A8" s="14" t="s">
        <v>5</v>
      </c>
      <c r="B8" s="193"/>
      <c r="C8" s="14"/>
      <c r="D8" s="14"/>
      <c r="E8" s="202" t="s">
        <v>126</v>
      </c>
      <c r="F8" s="203"/>
      <c r="G8" s="203"/>
      <c r="H8" s="202"/>
      <c r="I8" s="202"/>
      <c r="J8" s="14"/>
    </row>
    <row r="9" spans="1:11" ht="16.5" customHeight="1" thickBot="1" x14ac:dyDescent="0.45">
      <c r="A9" s="204" t="s">
        <v>125</v>
      </c>
      <c r="B9" s="204"/>
      <c r="C9" s="204"/>
      <c r="D9" s="204"/>
      <c r="E9" s="13"/>
      <c r="F9" s="13" t="s">
        <v>124</v>
      </c>
      <c r="G9" s="13"/>
      <c r="H9" s="13"/>
      <c r="I9" s="13"/>
      <c r="J9" s="14"/>
    </row>
    <row r="10" spans="1:11" s="6" customFormat="1" ht="16.5" customHeight="1" x14ac:dyDescent="0.35">
      <c r="A10" s="233" t="s">
        <v>6</v>
      </c>
      <c r="B10" s="234"/>
      <c r="C10" s="234"/>
      <c r="D10" s="235"/>
      <c r="E10" s="15" t="s">
        <v>7</v>
      </c>
      <c r="F10" s="236" t="s">
        <v>8</v>
      </c>
      <c r="G10" s="235"/>
      <c r="H10" s="16" t="s">
        <v>53</v>
      </c>
      <c r="I10" s="281" t="s">
        <v>9</v>
      </c>
      <c r="J10" s="282"/>
    </row>
    <row r="11" spans="1:11" ht="16.5" hidden="1" customHeight="1" x14ac:dyDescent="0.4">
      <c r="A11" s="17" t="s">
        <v>10</v>
      </c>
      <c r="B11" s="18"/>
      <c r="C11" s="18"/>
      <c r="D11" s="19"/>
      <c r="E11" s="20"/>
      <c r="F11" s="21"/>
      <c r="G11" s="22"/>
      <c r="H11" s="21"/>
      <c r="I11" s="23"/>
      <c r="J11" s="24"/>
    </row>
    <row r="12" spans="1:11" ht="16.5" hidden="1" customHeight="1" x14ac:dyDescent="0.4">
      <c r="A12" s="292" t="s">
        <v>11</v>
      </c>
      <c r="B12" s="293"/>
      <c r="C12" s="293"/>
      <c r="D12" s="293"/>
      <c r="E12" s="25" t="s">
        <v>12</v>
      </c>
      <c r="F12" s="26">
        <v>30000</v>
      </c>
      <c r="G12" s="27" t="s">
        <v>13</v>
      </c>
      <c r="H12" s="28"/>
      <c r="I12" s="29">
        <f>F12*H12</f>
        <v>0</v>
      </c>
      <c r="J12" s="24" t="s">
        <v>13</v>
      </c>
      <c r="K12" s="3"/>
    </row>
    <row r="13" spans="1:11" ht="19.5" customHeight="1" thickBot="1" x14ac:dyDescent="0.45">
      <c r="A13" s="228" t="s">
        <v>115</v>
      </c>
      <c r="B13" s="229"/>
      <c r="C13" s="229"/>
      <c r="D13" s="229"/>
      <c r="E13" s="82" t="s">
        <v>44</v>
      </c>
      <c r="F13" s="81">
        <v>40000</v>
      </c>
      <c r="G13" s="30" t="s">
        <v>13</v>
      </c>
      <c r="H13" s="201">
        <v>0</v>
      </c>
      <c r="I13" s="192">
        <f>F13*H13</f>
        <v>0</v>
      </c>
      <c r="J13" s="31" t="s">
        <v>13</v>
      </c>
    </row>
    <row r="14" spans="1:11" ht="22.5" customHeight="1" thickBot="1" x14ac:dyDescent="0.35">
      <c r="A14" s="32"/>
      <c r="B14" s="33"/>
      <c r="C14" s="33"/>
      <c r="D14" s="33"/>
      <c r="E14" s="33"/>
      <c r="F14" s="33"/>
      <c r="G14" s="33"/>
      <c r="H14" s="34" t="s">
        <v>17</v>
      </c>
      <c r="I14" s="191">
        <f>I13</f>
        <v>0</v>
      </c>
      <c r="J14" s="35" t="s">
        <v>13</v>
      </c>
    </row>
    <row r="15" spans="1:11" s="7" customFormat="1" ht="20.25" customHeight="1" thickBot="1" x14ac:dyDescent="0.35">
      <c r="A15" s="230" t="s">
        <v>114</v>
      </c>
      <c r="B15" s="231"/>
      <c r="C15" s="231"/>
      <c r="D15" s="231"/>
      <c r="E15" s="231"/>
      <c r="F15" s="231"/>
      <c r="G15" s="231"/>
      <c r="H15" s="231"/>
      <c r="I15" s="231"/>
      <c r="J15" s="232"/>
    </row>
    <row r="16" spans="1:11" ht="16.5" hidden="1" customHeight="1" x14ac:dyDescent="0.4">
      <c r="A16" s="252" t="s">
        <v>14</v>
      </c>
      <c r="B16" s="253"/>
      <c r="C16" s="253"/>
      <c r="D16" s="253"/>
      <c r="E16" s="36" t="s">
        <v>15</v>
      </c>
      <c r="F16" s="37">
        <v>300</v>
      </c>
      <c r="G16" s="38" t="s">
        <v>13</v>
      </c>
      <c r="H16" s="39"/>
      <c r="I16" s="40">
        <f>F16*H16</f>
        <v>0</v>
      </c>
      <c r="J16" s="41" t="s">
        <v>13</v>
      </c>
    </row>
    <row r="17" spans="1:10" ht="16.5" customHeight="1" x14ac:dyDescent="0.3">
      <c r="A17" s="215" t="s">
        <v>113</v>
      </c>
      <c r="B17" s="216"/>
      <c r="C17" s="216"/>
      <c r="D17" s="216"/>
      <c r="E17" s="83">
        <v>4018</v>
      </c>
      <c r="F17" s="190">
        <v>3800</v>
      </c>
      <c r="G17" s="189" t="s">
        <v>13</v>
      </c>
      <c r="H17" s="272" t="s">
        <v>55</v>
      </c>
      <c r="I17" s="273"/>
      <c r="J17" s="274"/>
    </row>
    <row r="18" spans="1:10" ht="16.5" customHeight="1" x14ac:dyDescent="0.3">
      <c r="A18" s="215" t="s">
        <v>112</v>
      </c>
      <c r="B18" s="216"/>
      <c r="C18" s="216"/>
      <c r="D18" s="216"/>
      <c r="E18" s="83">
        <v>4019</v>
      </c>
      <c r="F18" s="190">
        <v>3500</v>
      </c>
      <c r="G18" s="189" t="s">
        <v>13</v>
      </c>
      <c r="H18" s="275"/>
      <c r="I18" s="276"/>
      <c r="J18" s="277"/>
    </row>
    <row r="19" spans="1:10" ht="16.5" customHeight="1" x14ac:dyDescent="0.3">
      <c r="A19" s="239" t="s">
        <v>111</v>
      </c>
      <c r="B19" s="240"/>
      <c r="C19" s="240"/>
      <c r="D19" s="240"/>
      <c r="E19" s="84">
        <v>4020</v>
      </c>
      <c r="F19" s="190">
        <v>1000</v>
      </c>
      <c r="G19" s="189" t="s">
        <v>13</v>
      </c>
      <c r="H19" s="275"/>
      <c r="I19" s="276"/>
      <c r="J19" s="277"/>
    </row>
    <row r="20" spans="1:10" ht="16.2" customHeight="1" thickBot="1" x14ac:dyDescent="0.35">
      <c r="A20" s="241" t="s">
        <v>41</v>
      </c>
      <c r="B20" s="242"/>
      <c r="C20" s="242"/>
      <c r="D20" s="242"/>
      <c r="E20" s="85"/>
      <c r="F20" s="248" t="s">
        <v>16</v>
      </c>
      <c r="G20" s="249"/>
      <c r="H20" s="278"/>
      <c r="I20" s="279"/>
      <c r="J20" s="280"/>
    </row>
    <row r="21" spans="1:10" ht="16.5" hidden="1" customHeight="1" x14ac:dyDescent="0.4">
      <c r="A21" s="42"/>
      <c r="B21" s="43"/>
      <c r="C21" s="43"/>
      <c r="D21" s="43"/>
      <c r="E21" s="43"/>
      <c r="F21" s="43"/>
      <c r="G21" s="43"/>
      <c r="H21" s="43"/>
      <c r="I21" s="44"/>
      <c r="J21" s="45"/>
    </row>
    <row r="22" spans="1:10" ht="21" customHeight="1" x14ac:dyDescent="0.5">
      <c r="A22" s="243" t="s">
        <v>110</v>
      </c>
      <c r="B22" s="244"/>
      <c r="C22" s="244"/>
      <c r="D22" s="244"/>
      <c r="E22" s="244"/>
      <c r="F22" s="244"/>
      <c r="G22" s="244"/>
      <c r="H22" s="244"/>
      <c r="I22" s="244"/>
      <c r="J22" s="245"/>
    </row>
    <row r="23" spans="1:10" ht="20.25" customHeight="1" x14ac:dyDescent="0.3">
      <c r="A23" s="283" t="s">
        <v>65</v>
      </c>
      <c r="B23" s="284"/>
      <c r="C23" s="284"/>
      <c r="D23" s="284"/>
      <c r="E23" s="284"/>
      <c r="F23" s="284"/>
      <c r="G23" s="284"/>
      <c r="H23" s="284"/>
      <c r="I23" s="284"/>
      <c r="J23" s="91"/>
    </row>
    <row r="24" spans="1:10" ht="16.5" customHeight="1" x14ac:dyDescent="0.3">
      <c r="A24" s="250" t="s">
        <v>109</v>
      </c>
      <c r="B24" s="251"/>
      <c r="C24" s="251"/>
      <c r="D24" s="251"/>
      <c r="E24" s="83" t="s">
        <v>45</v>
      </c>
      <c r="F24" s="186">
        <v>3000</v>
      </c>
      <c r="G24" s="188" t="s">
        <v>13</v>
      </c>
      <c r="H24" s="272" t="s">
        <v>55</v>
      </c>
      <c r="I24" s="273"/>
      <c r="J24" s="274"/>
    </row>
    <row r="25" spans="1:10" ht="16.5" customHeight="1" x14ac:dyDescent="0.3">
      <c r="A25" s="246" t="s">
        <v>108</v>
      </c>
      <c r="B25" s="247"/>
      <c r="C25" s="247"/>
      <c r="D25" s="247"/>
      <c r="E25" s="83" t="s">
        <v>46</v>
      </c>
      <c r="F25" s="186">
        <v>6000</v>
      </c>
      <c r="G25" s="187" t="s">
        <v>13</v>
      </c>
      <c r="H25" s="275"/>
      <c r="I25" s="276"/>
      <c r="J25" s="277"/>
    </row>
    <row r="26" spans="1:10" ht="16.5" customHeight="1" x14ac:dyDescent="0.4">
      <c r="A26" s="246" t="s">
        <v>107</v>
      </c>
      <c r="B26" s="247"/>
      <c r="C26" s="247"/>
      <c r="D26" s="247"/>
      <c r="E26" s="83" t="s">
        <v>47</v>
      </c>
      <c r="F26" s="186">
        <v>5000</v>
      </c>
      <c r="G26" s="185" t="s">
        <v>13</v>
      </c>
      <c r="H26" s="275"/>
      <c r="I26" s="276"/>
      <c r="J26" s="277"/>
    </row>
    <row r="27" spans="1:10" ht="16.5" customHeight="1" thickBot="1" x14ac:dyDescent="0.45">
      <c r="A27" s="288" t="s">
        <v>106</v>
      </c>
      <c r="B27" s="289"/>
      <c r="C27" s="289"/>
      <c r="D27" s="289"/>
      <c r="E27" s="83" t="s">
        <v>48</v>
      </c>
      <c r="F27" s="184">
        <v>15000</v>
      </c>
      <c r="G27" s="183" t="s">
        <v>13</v>
      </c>
      <c r="H27" s="278"/>
      <c r="I27" s="279"/>
      <c r="J27" s="280"/>
    </row>
    <row r="28" spans="1:10" ht="18.75" customHeight="1" thickBot="1" x14ac:dyDescent="0.45">
      <c r="A28" s="46" t="s">
        <v>105</v>
      </c>
      <c r="B28" s="47"/>
      <c r="C28" s="47"/>
      <c r="D28" s="47"/>
      <c r="E28" s="47"/>
      <c r="F28" s="48"/>
      <c r="G28" s="48"/>
      <c r="H28" s="49"/>
      <c r="I28" s="50"/>
      <c r="J28" s="45"/>
    </row>
    <row r="29" spans="1:10" ht="20.25" customHeight="1" thickBot="1" x14ac:dyDescent="0.35">
      <c r="A29" s="285" t="s">
        <v>30</v>
      </c>
      <c r="B29" s="286"/>
      <c r="C29" s="286"/>
      <c r="D29" s="286"/>
      <c r="E29" s="286"/>
      <c r="F29" s="286"/>
      <c r="G29" s="286"/>
      <c r="H29" s="286"/>
      <c r="I29" s="286"/>
      <c r="J29" s="287"/>
    </row>
    <row r="30" spans="1:10" ht="16.2" customHeight="1" x14ac:dyDescent="0.3">
      <c r="A30" s="320" t="s">
        <v>58</v>
      </c>
      <c r="B30" s="321"/>
      <c r="C30" s="321"/>
      <c r="D30" s="322"/>
      <c r="E30" s="86" t="s">
        <v>54</v>
      </c>
      <c r="F30" s="182">
        <v>1000</v>
      </c>
      <c r="G30" s="181" t="s">
        <v>13</v>
      </c>
      <c r="H30" s="298" t="s">
        <v>55</v>
      </c>
      <c r="I30" s="299"/>
      <c r="J30" s="300"/>
    </row>
    <row r="31" spans="1:10" ht="16.5" customHeight="1" x14ac:dyDescent="0.3">
      <c r="A31" s="266" t="s">
        <v>59</v>
      </c>
      <c r="B31" s="267"/>
      <c r="C31" s="267"/>
      <c r="D31" s="267"/>
      <c r="E31" s="88" t="s">
        <v>51</v>
      </c>
      <c r="F31" s="180">
        <v>1500</v>
      </c>
      <c r="G31" s="179" t="s">
        <v>13</v>
      </c>
      <c r="H31" s="301"/>
      <c r="I31" s="302"/>
      <c r="J31" s="303"/>
    </row>
    <row r="32" spans="1:10" ht="16.2" customHeight="1" x14ac:dyDescent="0.3">
      <c r="A32" s="270" t="s">
        <v>60</v>
      </c>
      <c r="B32" s="271"/>
      <c r="C32" s="271"/>
      <c r="D32" s="271"/>
      <c r="E32" s="88" t="s">
        <v>51</v>
      </c>
      <c r="F32" s="180">
        <v>1500</v>
      </c>
      <c r="G32" s="179" t="s">
        <v>13</v>
      </c>
      <c r="H32" s="301"/>
      <c r="I32" s="302"/>
      <c r="J32" s="303"/>
    </row>
    <row r="33" spans="1:12" ht="16.2" customHeight="1" thickBot="1" x14ac:dyDescent="0.35">
      <c r="A33" s="268" t="s">
        <v>61</v>
      </c>
      <c r="B33" s="269"/>
      <c r="C33" s="269"/>
      <c r="D33" s="269"/>
      <c r="E33" s="87" t="s">
        <v>51</v>
      </c>
      <c r="F33" s="178">
        <v>1500</v>
      </c>
      <c r="G33" s="177" t="s">
        <v>13</v>
      </c>
      <c r="H33" s="304"/>
      <c r="I33" s="305"/>
      <c r="J33" s="306"/>
    </row>
    <row r="34" spans="1:12" ht="19.5" customHeight="1" x14ac:dyDescent="0.3">
      <c r="A34" s="326" t="s">
        <v>62</v>
      </c>
      <c r="B34" s="327"/>
      <c r="C34" s="327"/>
      <c r="D34" s="327"/>
      <c r="E34" s="86" t="s">
        <v>49</v>
      </c>
      <c r="F34" s="95">
        <v>1000</v>
      </c>
      <c r="G34" s="51" t="s">
        <v>13</v>
      </c>
      <c r="H34" s="197"/>
      <c r="I34" s="76">
        <f>F34*H34</f>
        <v>0</v>
      </c>
      <c r="J34" s="52" t="s">
        <v>13</v>
      </c>
    </row>
    <row r="35" spans="1:12" ht="19.5" customHeight="1" x14ac:dyDescent="0.3">
      <c r="A35" s="176" t="s">
        <v>63</v>
      </c>
      <c r="B35" s="175"/>
      <c r="C35" s="175"/>
      <c r="D35" s="174"/>
      <c r="E35" s="89" t="s">
        <v>50</v>
      </c>
      <c r="F35" s="94">
        <v>1000</v>
      </c>
      <c r="G35" s="53" t="s">
        <v>13</v>
      </c>
      <c r="H35" s="198">
        <v>0</v>
      </c>
      <c r="I35" s="77">
        <f>F35*H35</f>
        <v>0</v>
      </c>
      <c r="J35" s="54" t="s">
        <v>13</v>
      </c>
    </row>
    <row r="36" spans="1:12" ht="19.5" customHeight="1" x14ac:dyDescent="0.3">
      <c r="A36" s="323" t="s">
        <v>64</v>
      </c>
      <c r="B36" s="324"/>
      <c r="C36" s="324"/>
      <c r="D36" s="325"/>
      <c r="E36" s="90" t="s">
        <v>43</v>
      </c>
      <c r="F36" s="93">
        <v>1000</v>
      </c>
      <c r="G36" s="55" t="s">
        <v>13</v>
      </c>
      <c r="H36" s="199"/>
      <c r="I36" s="78">
        <f>F36*H36</f>
        <v>0</v>
      </c>
      <c r="J36" s="56" t="s">
        <v>13</v>
      </c>
    </row>
    <row r="37" spans="1:12" ht="19.5" customHeight="1" thickBot="1" x14ac:dyDescent="0.35">
      <c r="A37" s="258" t="s">
        <v>104</v>
      </c>
      <c r="B37" s="259"/>
      <c r="C37" s="259"/>
      <c r="D37" s="259"/>
      <c r="E37" s="87" t="s">
        <v>57</v>
      </c>
      <c r="F37" s="92">
        <v>500</v>
      </c>
      <c r="G37" s="57" t="s">
        <v>13</v>
      </c>
      <c r="H37" s="200">
        <v>0</v>
      </c>
      <c r="I37" s="79">
        <f>F37*H37</f>
        <v>0</v>
      </c>
      <c r="J37" s="58" t="s">
        <v>13</v>
      </c>
    </row>
    <row r="38" spans="1:12" ht="15.6" hidden="1" customHeight="1" x14ac:dyDescent="0.3">
      <c r="A38" s="307" t="s">
        <v>29</v>
      </c>
      <c r="B38" s="308"/>
      <c r="C38" s="308"/>
      <c r="D38" s="309"/>
      <c r="E38" s="59" t="s">
        <v>18</v>
      </c>
      <c r="F38" s="60">
        <v>1000</v>
      </c>
      <c r="G38" s="57" t="s">
        <v>13</v>
      </c>
      <c r="H38" s="61"/>
      <c r="I38" s="62">
        <f>F38*H38</f>
        <v>0</v>
      </c>
      <c r="J38" s="58" t="s">
        <v>13</v>
      </c>
    </row>
    <row r="39" spans="1:12" ht="16.8" hidden="1" thickBot="1" x14ac:dyDescent="0.45">
      <c r="A39" s="252" t="s">
        <v>19</v>
      </c>
      <c r="B39" s="253"/>
      <c r="C39" s="253"/>
      <c r="D39" s="253"/>
      <c r="E39" s="63" t="s">
        <v>20</v>
      </c>
      <c r="F39" s="64">
        <v>1000</v>
      </c>
      <c r="G39" s="65" t="s">
        <v>13</v>
      </c>
      <c r="H39" s="66"/>
      <c r="I39" s="67"/>
      <c r="J39" s="68"/>
      <c r="L39" s="4"/>
    </row>
    <row r="40" spans="1:12" ht="22.5" customHeight="1" thickBot="1" x14ac:dyDescent="0.35">
      <c r="A40" s="254"/>
      <c r="B40" s="255"/>
      <c r="C40" s="255"/>
      <c r="D40" s="255"/>
      <c r="E40" s="255"/>
      <c r="F40" s="255"/>
      <c r="G40" s="256"/>
      <c r="H40" s="69" t="s">
        <v>38</v>
      </c>
      <c r="I40" s="80">
        <f>SUM(I34:I39)</f>
        <v>0</v>
      </c>
      <c r="J40" s="35" t="s">
        <v>13</v>
      </c>
      <c r="L40" s="4"/>
    </row>
    <row r="41" spans="1:12" s="6" customFormat="1" ht="18.75" customHeight="1" x14ac:dyDescent="0.3">
      <c r="A41" s="328" t="s">
        <v>103</v>
      </c>
      <c r="B41" s="329"/>
      <c r="C41" s="329"/>
      <c r="D41" s="329"/>
      <c r="E41" s="329"/>
      <c r="F41" s="329"/>
      <c r="G41" s="329"/>
      <c r="H41" s="329"/>
      <c r="I41" s="329"/>
      <c r="J41" s="330"/>
    </row>
    <row r="42" spans="1:12" ht="18.75" customHeight="1" x14ac:dyDescent="0.4">
      <c r="A42" s="312" t="s">
        <v>33</v>
      </c>
      <c r="B42" s="318"/>
      <c r="C42" s="290" t="s">
        <v>31</v>
      </c>
      <c r="D42" s="291"/>
      <c r="E42" s="73" t="s">
        <v>42</v>
      </c>
      <c r="F42" s="172">
        <v>6100</v>
      </c>
      <c r="G42" s="173" t="s">
        <v>13</v>
      </c>
      <c r="H42" s="260" t="s">
        <v>56</v>
      </c>
      <c r="I42" s="261"/>
      <c r="J42" s="262"/>
    </row>
    <row r="43" spans="1:12" ht="18.75" customHeight="1" x14ac:dyDescent="0.4">
      <c r="A43" s="316"/>
      <c r="B43" s="319"/>
      <c r="C43" s="216" t="s">
        <v>32</v>
      </c>
      <c r="D43" s="216"/>
      <c r="E43" s="73" t="s">
        <v>1</v>
      </c>
      <c r="F43" s="172">
        <v>12100</v>
      </c>
      <c r="G43" s="173" t="s">
        <v>13</v>
      </c>
      <c r="H43" s="263"/>
      <c r="I43" s="264"/>
      <c r="J43" s="265"/>
    </row>
    <row r="44" spans="1:12" ht="18.75" customHeight="1" x14ac:dyDescent="0.4">
      <c r="A44" s="312" t="s">
        <v>34</v>
      </c>
      <c r="B44" s="313"/>
      <c r="C44" s="310" t="s">
        <v>35</v>
      </c>
      <c r="D44" s="311"/>
      <c r="E44" s="73" t="s">
        <v>1</v>
      </c>
      <c r="F44" s="172">
        <v>2060</v>
      </c>
      <c r="G44" s="173" t="s">
        <v>13</v>
      </c>
      <c r="H44" s="263"/>
      <c r="I44" s="264"/>
      <c r="J44" s="265"/>
    </row>
    <row r="45" spans="1:12" ht="18.75" customHeight="1" x14ac:dyDescent="0.4">
      <c r="A45" s="314"/>
      <c r="B45" s="315"/>
      <c r="C45" s="290" t="s">
        <v>31</v>
      </c>
      <c r="D45" s="291"/>
      <c r="E45" s="73" t="s">
        <v>1</v>
      </c>
      <c r="F45" s="172">
        <v>8500</v>
      </c>
      <c r="G45" s="173" t="s">
        <v>13</v>
      </c>
      <c r="H45" s="263" t="s">
        <v>102</v>
      </c>
      <c r="I45" s="264"/>
      <c r="J45" s="265"/>
    </row>
    <row r="46" spans="1:12" ht="18.75" customHeight="1" x14ac:dyDescent="0.4">
      <c r="A46" s="316"/>
      <c r="B46" s="317"/>
      <c r="C46" s="216" t="s">
        <v>32</v>
      </c>
      <c r="D46" s="216"/>
      <c r="E46" s="73" t="s">
        <v>1</v>
      </c>
      <c r="F46" s="172">
        <v>13800</v>
      </c>
      <c r="G46" s="173" t="s">
        <v>13</v>
      </c>
      <c r="H46" s="263"/>
      <c r="I46" s="264"/>
      <c r="J46" s="265"/>
    </row>
    <row r="47" spans="1:12" ht="18.75" customHeight="1" x14ac:dyDescent="0.4">
      <c r="A47" s="215" t="s">
        <v>21</v>
      </c>
      <c r="B47" s="216"/>
      <c r="C47" s="216"/>
      <c r="D47" s="216"/>
      <c r="E47" s="73" t="s">
        <v>1</v>
      </c>
      <c r="F47" s="172">
        <v>2000</v>
      </c>
      <c r="G47" s="171" t="s">
        <v>13</v>
      </c>
      <c r="H47" s="263"/>
      <c r="I47" s="264"/>
      <c r="J47" s="265"/>
    </row>
    <row r="48" spans="1:12" ht="18.75" customHeight="1" x14ac:dyDescent="0.4">
      <c r="A48" s="314" t="s">
        <v>37</v>
      </c>
      <c r="B48" s="334"/>
      <c r="C48" s="337" t="s">
        <v>101</v>
      </c>
      <c r="D48" s="338"/>
      <c r="E48" s="74" t="s">
        <v>1</v>
      </c>
      <c r="F48" s="170">
        <v>10800</v>
      </c>
      <c r="G48" s="169" t="s">
        <v>13</v>
      </c>
      <c r="H48" s="263" t="s">
        <v>52</v>
      </c>
      <c r="I48" s="264"/>
      <c r="J48" s="265"/>
    </row>
    <row r="49" spans="1:10" ht="18.75" customHeight="1" thickBot="1" x14ac:dyDescent="0.45">
      <c r="A49" s="335"/>
      <c r="B49" s="336"/>
      <c r="C49" s="339" t="s">
        <v>100</v>
      </c>
      <c r="D49" s="339"/>
      <c r="E49" s="75" t="s">
        <v>1</v>
      </c>
      <c r="F49" s="168">
        <v>19900</v>
      </c>
      <c r="G49" s="167" t="s">
        <v>13</v>
      </c>
      <c r="H49" s="295"/>
      <c r="I49" s="296"/>
      <c r="J49" s="297"/>
    </row>
    <row r="50" spans="1:10" ht="11.25" customHeight="1" thickBot="1" x14ac:dyDescent="0.5">
      <c r="A50" s="70"/>
      <c r="B50" s="70"/>
      <c r="C50" s="70"/>
      <c r="D50" s="70"/>
      <c r="E50" s="70"/>
      <c r="F50" s="70"/>
      <c r="G50" s="70"/>
      <c r="H50" s="70"/>
      <c r="I50" s="71"/>
      <c r="J50" s="72"/>
    </row>
    <row r="51" spans="1:10" ht="24" customHeight="1" thickBot="1" x14ac:dyDescent="0.35">
      <c r="A51" s="166" t="s">
        <v>99</v>
      </c>
      <c r="B51" s="165"/>
      <c r="C51" s="165"/>
      <c r="D51" s="164"/>
      <c r="E51" s="164"/>
      <c r="F51" s="163" t="s">
        <v>39</v>
      </c>
      <c r="G51" s="331">
        <f>I14+I40</f>
        <v>0</v>
      </c>
      <c r="H51" s="332"/>
      <c r="I51" s="333"/>
      <c r="J51" s="162" t="s">
        <v>13</v>
      </c>
    </row>
    <row r="52" spans="1:10" s="158" customFormat="1" ht="18" customHeight="1" thickBot="1" x14ac:dyDescent="0.25">
      <c r="A52" s="217" t="s">
        <v>98</v>
      </c>
      <c r="B52" s="217"/>
      <c r="C52" s="217"/>
      <c r="D52" s="217"/>
      <c r="E52" s="161"/>
      <c r="F52" s="161"/>
      <c r="G52" s="161"/>
      <c r="H52" s="159"/>
      <c r="I52" s="160"/>
      <c r="J52" s="159"/>
    </row>
    <row r="53" spans="1:10" ht="13.5" customHeight="1" x14ac:dyDescent="0.3">
      <c r="A53" s="217" t="s">
        <v>97</v>
      </c>
      <c r="B53" s="217"/>
      <c r="C53" s="217"/>
      <c r="D53" s="217"/>
      <c r="E53" s="237"/>
      <c r="F53" s="157" t="s">
        <v>67</v>
      </c>
      <c r="G53" s="156" t="s">
        <v>23</v>
      </c>
      <c r="H53" s="156"/>
      <c r="I53" s="156"/>
      <c r="J53" s="155"/>
    </row>
    <row r="54" spans="1:10" ht="13.5" customHeight="1" x14ac:dyDescent="0.3">
      <c r="A54" s="218" t="s">
        <v>96</v>
      </c>
      <c r="B54" s="218"/>
      <c r="C54" s="218"/>
      <c r="D54" s="218"/>
      <c r="E54" s="219"/>
      <c r="F54" s="151"/>
      <c r="G54" s="150"/>
      <c r="H54" s="150" t="s">
        <v>24</v>
      </c>
      <c r="I54" s="150" t="s">
        <v>25</v>
      </c>
      <c r="J54" s="149"/>
    </row>
    <row r="55" spans="1:10" ht="13.5" customHeight="1" x14ac:dyDescent="0.3">
      <c r="A55" s="218" t="s">
        <v>95</v>
      </c>
      <c r="B55" s="218"/>
      <c r="C55" s="218"/>
      <c r="D55" s="218"/>
      <c r="E55" s="219"/>
      <c r="F55" s="151"/>
      <c r="G55" s="150"/>
      <c r="H55" s="150" t="s">
        <v>26</v>
      </c>
      <c r="I55" s="150"/>
      <c r="J55" s="149"/>
    </row>
    <row r="56" spans="1:10" ht="13.5" customHeight="1" x14ac:dyDescent="0.3">
      <c r="A56" s="218" t="s">
        <v>94</v>
      </c>
      <c r="B56" s="218"/>
      <c r="C56" s="218"/>
      <c r="D56" s="218"/>
      <c r="E56" s="154"/>
      <c r="F56" s="153" t="s">
        <v>22</v>
      </c>
      <c r="G56" s="152" t="s">
        <v>66</v>
      </c>
      <c r="H56" s="150"/>
      <c r="I56" s="150"/>
      <c r="J56" s="149"/>
    </row>
    <row r="57" spans="1:10" ht="13.5" customHeight="1" x14ac:dyDescent="0.3">
      <c r="A57" s="218" t="s">
        <v>93</v>
      </c>
      <c r="B57" s="218"/>
      <c r="C57" s="218"/>
      <c r="D57" s="218"/>
      <c r="E57" s="219"/>
      <c r="F57" s="151"/>
      <c r="G57" s="150"/>
      <c r="H57" s="150" t="s">
        <v>27</v>
      </c>
      <c r="I57" s="150"/>
      <c r="J57" s="149"/>
    </row>
    <row r="58" spans="1:10" ht="13.5" customHeight="1" thickBot="1" x14ac:dyDescent="0.35">
      <c r="A58" s="218"/>
      <c r="B58" s="218"/>
      <c r="C58" s="218"/>
      <c r="D58" s="218"/>
      <c r="E58" s="219"/>
      <c r="F58" s="148"/>
      <c r="G58" s="147"/>
      <c r="H58" s="238" t="s">
        <v>26</v>
      </c>
      <c r="I58" s="238"/>
      <c r="J58" s="146"/>
    </row>
    <row r="59" spans="1:10" ht="4.5" customHeight="1" x14ac:dyDescent="0.3">
      <c r="A59" s="217" t="s">
        <v>92</v>
      </c>
      <c r="B59" s="217"/>
      <c r="C59" s="217"/>
      <c r="D59" s="217"/>
      <c r="E59" s="217"/>
      <c r="F59" s="217"/>
      <c r="G59" s="217"/>
      <c r="H59" s="217"/>
      <c r="I59" s="217"/>
      <c r="J59" s="217"/>
    </row>
    <row r="60" spans="1:10" s="145" customFormat="1" ht="17.25" customHeight="1" x14ac:dyDescent="0.2">
      <c r="A60" s="294" t="s">
        <v>91</v>
      </c>
      <c r="B60" s="294"/>
      <c r="C60" s="294"/>
      <c r="D60" s="294"/>
      <c r="E60" s="294"/>
      <c r="F60" s="294"/>
      <c r="G60" s="294"/>
      <c r="H60" s="294"/>
      <c r="I60" s="294"/>
      <c r="J60" s="294"/>
    </row>
    <row r="64" spans="1:10" x14ac:dyDescent="0.3">
      <c r="A64" s="5" t="s">
        <v>28</v>
      </c>
    </row>
  </sheetData>
  <sheetProtection algorithmName="SHA-512" hashValue="ZJcIZsZ9HXn799leWby+9+vX7bI2GETYc4SnH9ZWB2y7DQcRCWEaLEMkvG13+jFXpAPao9Jh8Pg9JanQOPX4QQ==" saltValue="TLItPt9FC4DwwQ+ZZ/18sA==" spinCount="100000" sheet="1" objects="1" scenarios="1"/>
  <mergeCells count="70">
    <mergeCell ref="A54:E54"/>
    <mergeCell ref="A56:D56"/>
    <mergeCell ref="A41:J41"/>
    <mergeCell ref="G51:I51"/>
    <mergeCell ref="A48:B49"/>
    <mergeCell ref="C48:D48"/>
    <mergeCell ref="C49:D49"/>
    <mergeCell ref="A60:J60"/>
    <mergeCell ref="H45:J47"/>
    <mergeCell ref="H48:J49"/>
    <mergeCell ref="H30:J33"/>
    <mergeCell ref="A38:D38"/>
    <mergeCell ref="A39:D39"/>
    <mergeCell ref="A47:D47"/>
    <mergeCell ref="C44:D44"/>
    <mergeCell ref="A44:B46"/>
    <mergeCell ref="A42:B43"/>
    <mergeCell ref="C45:D45"/>
    <mergeCell ref="C46:D46"/>
    <mergeCell ref="A30:D30"/>
    <mergeCell ref="A36:D36"/>
    <mergeCell ref="A34:D34"/>
    <mergeCell ref="C43:D43"/>
    <mergeCell ref="A40:G40"/>
    <mergeCell ref="E7:F7"/>
    <mergeCell ref="A37:D37"/>
    <mergeCell ref="H42:J44"/>
    <mergeCell ref="A31:D31"/>
    <mergeCell ref="A33:D33"/>
    <mergeCell ref="A32:D32"/>
    <mergeCell ref="H17:J20"/>
    <mergeCell ref="H24:J27"/>
    <mergeCell ref="I10:J10"/>
    <mergeCell ref="A23:I23"/>
    <mergeCell ref="A29:J29"/>
    <mergeCell ref="A27:D27"/>
    <mergeCell ref="C42:D42"/>
    <mergeCell ref="A12:D12"/>
    <mergeCell ref="A15:J15"/>
    <mergeCell ref="A10:D10"/>
    <mergeCell ref="F10:G10"/>
    <mergeCell ref="A59:J59"/>
    <mergeCell ref="A53:E53"/>
    <mergeCell ref="A57:E57"/>
    <mergeCell ref="H58:I58"/>
    <mergeCell ref="A17:D17"/>
    <mergeCell ref="A19:D19"/>
    <mergeCell ref="A20:D20"/>
    <mergeCell ref="A22:J22"/>
    <mergeCell ref="A25:D25"/>
    <mergeCell ref="A26:D26"/>
    <mergeCell ref="F20:G20"/>
    <mergeCell ref="A24:D24"/>
    <mergeCell ref="A16:D16"/>
    <mergeCell ref="A18:D18"/>
    <mergeCell ref="A52:D52"/>
    <mergeCell ref="A55:E55"/>
    <mergeCell ref="A58:E58"/>
    <mergeCell ref="A1:J1"/>
    <mergeCell ref="A3:B3"/>
    <mergeCell ref="H3:J3"/>
    <mergeCell ref="B6:C6"/>
    <mergeCell ref="B7:C7"/>
    <mergeCell ref="G7:I7"/>
    <mergeCell ref="G2:J2"/>
    <mergeCell ref="F3:G3"/>
    <mergeCell ref="F5:I5"/>
    <mergeCell ref="F6:I6"/>
    <mergeCell ref="F4:I4"/>
    <mergeCell ref="A13:D13"/>
  </mergeCells>
  <phoneticPr fontId="23"/>
  <hyperlinks>
    <hyperlink ref="H3" r:id="rId1" xr:uid="{5A4AF163-4114-41D5-9623-AF9DD7820EF8}"/>
  </hyperlinks>
  <printOptions horizontalCentered="1"/>
  <pageMargins left="0.19685039370078741" right="0.19685039370078741" top="0.27559055118110237" bottom="0.19685039370078741" header="0.31496062992125984" footer="0.11811023622047245"/>
  <pageSetup paperSize="9" scale="90" orientation="portrait" r:id="rId2"/>
  <headerFooter alignWithMargins="0"/>
  <rowBreaks count="1" manualBreakCount="1">
    <brk id="60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259B-E0D7-41AD-A141-96955F49BB4C}">
  <dimension ref="A1:M39"/>
  <sheetViews>
    <sheetView showZeros="0" zoomScaleNormal="100" workbookViewId="0">
      <selection activeCell="F14" sqref="F14"/>
    </sheetView>
  </sheetViews>
  <sheetFormatPr defaultColWidth="8.88671875" defaultRowHeight="16.2" x14ac:dyDescent="0.3"/>
  <cols>
    <col min="1" max="1" width="5" style="142" bestFit="1" customWidth="1"/>
    <col min="2" max="2" width="12.88671875" style="141" customWidth="1"/>
    <col min="3" max="3" width="18.44140625" style="141" customWidth="1"/>
    <col min="4" max="8" width="8.44140625" style="142" customWidth="1"/>
    <col min="9" max="10" width="11.109375" style="143" customWidth="1"/>
    <col min="11" max="12" width="11.109375" style="142" customWidth="1"/>
    <col min="13" max="13" width="11.109375" style="144" customWidth="1"/>
    <col min="14" max="16384" width="8.88671875" style="142"/>
  </cols>
  <sheetData>
    <row r="1" spans="1:13" s="97" customFormat="1" ht="24.6" x14ac:dyDescent="0.2">
      <c r="A1" s="340" t="s">
        <v>122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s="97" customFormat="1" ht="28.2" customHeight="1" x14ac:dyDescent="0.2">
      <c r="A2" s="340" t="s">
        <v>68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</row>
    <row r="3" spans="1:13" s="97" customFormat="1" ht="28.2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8" t="s">
        <v>69</v>
      </c>
      <c r="K3" s="341"/>
      <c r="L3" s="342"/>
      <c r="M3" s="343"/>
    </row>
    <row r="4" spans="1:13" s="97" customFormat="1" ht="13.2" customHeight="1" thickBo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9"/>
    </row>
    <row r="5" spans="1:13" s="100" customFormat="1" ht="27" customHeight="1" x14ac:dyDescent="0.3">
      <c r="A5" s="344" t="s">
        <v>70</v>
      </c>
      <c r="B5" s="347" t="s">
        <v>71</v>
      </c>
      <c r="C5" s="350" t="s">
        <v>72</v>
      </c>
      <c r="D5" s="353" t="s">
        <v>73</v>
      </c>
      <c r="E5" s="354"/>
      <c r="F5" s="354"/>
      <c r="G5" s="354"/>
      <c r="H5" s="355"/>
      <c r="I5" s="356" t="s">
        <v>74</v>
      </c>
      <c r="J5" s="357"/>
      <c r="K5" s="358" t="s">
        <v>75</v>
      </c>
      <c r="L5" s="359"/>
      <c r="M5" s="381" t="s">
        <v>76</v>
      </c>
    </row>
    <row r="6" spans="1:13" s="100" customFormat="1" ht="30" x14ac:dyDescent="0.3">
      <c r="A6" s="345"/>
      <c r="B6" s="348"/>
      <c r="C6" s="351"/>
      <c r="D6" s="364" t="s">
        <v>77</v>
      </c>
      <c r="E6" s="366" t="s">
        <v>78</v>
      </c>
      <c r="F6" s="366" t="s">
        <v>79</v>
      </c>
      <c r="G6" s="366" t="s">
        <v>80</v>
      </c>
      <c r="H6" s="367" t="s">
        <v>81</v>
      </c>
      <c r="I6" s="101" t="s">
        <v>82</v>
      </c>
      <c r="J6" s="102" t="s">
        <v>83</v>
      </c>
      <c r="K6" s="102" t="s">
        <v>84</v>
      </c>
      <c r="L6" s="103" t="s">
        <v>85</v>
      </c>
      <c r="M6" s="382"/>
    </row>
    <row r="7" spans="1:13" s="100" customFormat="1" ht="23.25" customHeight="1" x14ac:dyDescent="0.3">
      <c r="A7" s="346"/>
      <c r="B7" s="349"/>
      <c r="C7" s="352"/>
      <c r="D7" s="365"/>
      <c r="E7" s="349"/>
      <c r="F7" s="349"/>
      <c r="G7" s="349"/>
      <c r="H7" s="368"/>
      <c r="I7" s="104">
        <v>1000</v>
      </c>
      <c r="J7" s="105">
        <v>1000</v>
      </c>
      <c r="K7" s="105">
        <v>1000</v>
      </c>
      <c r="L7" s="105">
        <v>500</v>
      </c>
      <c r="M7" s="383"/>
    </row>
    <row r="8" spans="1:13" s="100" customFormat="1" ht="10.199999999999999" hidden="1" customHeight="1" x14ac:dyDescent="0.3">
      <c r="A8" s="106"/>
      <c r="B8" s="107"/>
      <c r="C8" s="108"/>
      <c r="D8" s="109"/>
      <c r="E8" s="110"/>
      <c r="F8" s="110"/>
      <c r="G8" s="110"/>
      <c r="H8" s="111"/>
      <c r="I8" s="112"/>
      <c r="J8" s="113"/>
      <c r="K8" s="113"/>
      <c r="L8" s="113"/>
      <c r="M8" s="114"/>
    </row>
    <row r="9" spans="1:13" s="100" customFormat="1" ht="33" customHeight="1" x14ac:dyDescent="0.3">
      <c r="A9" s="374" t="s">
        <v>86</v>
      </c>
      <c r="B9" s="376" t="s">
        <v>87</v>
      </c>
      <c r="C9" s="369" t="s">
        <v>88</v>
      </c>
      <c r="D9" s="371" t="s">
        <v>89</v>
      </c>
      <c r="E9" s="372"/>
      <c r="F9" s="372"/>
      <c r="G9" s="372"/>
      <c r="H9" s="373"/>
      <c r="I9" s="378" t="s">
        <v>90</v>
      </c>
      <c r="J9" s="379"/>
      <c r="K9" s="379"/>
      <c r="L9" s="379"/>
      <c r="M9" s="380"/>
    </row>
    <row r="10" spans="1:13" s="119" customFormat="1" ht="33" customHeight="1" x14ac:dyDescent="0.2">
      <c r="A10" s="375"/>
      <c r="B10" s="377"/>
      <c r="C10" s="370"/>
      <c r="D10" s="212">
        <v>1</v>
      </c>
      <c r="E10" s="115"/>
      <c r="F10" s="213">
        <v>1</v>
      </c>
      <c r="G10" s="213">
        <v>1</v>
      </c>
      <c r="H10" s="214">
        <v>1</v>
      </c>
      <c r="I10" s="116">
        <f>IF(G10=1,1000,0)</f>
        <v>1000</v>
      </c>
      <c r="J10" s="117">
        <f>IF(H10=1,1000,0)</f>
        <v>1000</v>
      </c>
      <c r="K10" s="117">
        <f>IF(D10=1,1000,(IF(#REF!=1,1000,IF(E10=1,1000,IF(F10=1,1000,IF(G10=1,1000,IF(H10=1,1000,0)))))))</f>
        <v>1000</v>
      </c>
      <c r="L10" s="117">
        <f>IF(D10=1,500,IF(#REF!=1,500,0))</f>
        <v>500</v>
      </c>
      <c r="M10" s="118">
        <f>SUM(I10:L10)</f>
        <v>3500</v>
      </c>
    </row>
    <row r="11" spans="1:13" s="100" customFormat="1" ht="12.6" hidden="1" customHeight="1" x14ac:dyDescent="0.3">
      <c r="A11" s="120"/>
      <c r="B11" s="121"/>
      <c r="C11" s="122"/>
      <c r="D11" s="123"/>
      <c r="E11" s="124"/>
      <c r="F11" s="124"/>
      <c r="G11" s="124"/>
      <c r="H11" s="125"/>
      <c r="I11" s="126"/>
      <c r="J11" s="127"/>
      <c r="K11" s="128"/>
      <c r="L11" s="124"/>
      <c r="M11" s="129"/>
    </row>
    <row r="12" spans="1:13" s="100" customFormat="1" ht="33" customHeight="1" x14ac:dyDescent="0.3">
      <c r="A12" s="120">
        <v>1</v>
      </c>
      <c r="B12" s="205"/>
      <c r="C12" s="206"/>
      <c r="D12" s="207"/>
      <c r="E12" s="208"/>
      <c r="F12" s="208"/>
      <c r="G12" s="208"/>
      <c r="H12" s="209"/>
      <c r="I12" s="126">
        <f>IF(G12=1,1000,0)</f>
        <v>0</v>
      </c>
      <c r="J12" s="127">
        <f>IF(H12=1,1000,0)</f>
        <v>0</v>
      </c>
      <c r="K12" s="128">
        <f>IF(D12=1,1000,(IF(E12=1,1000,IF(F12=1,1000,IF(G12=1,1000,IF(H12=1,1000,0))))))</f>
        <v>0</v>
      </c>
      <c r="L12" s="107">
        <f>IF(D12=1,500,0)</f>
        <v>0</v>
      </c>
      <c r="M12" s="130">
        <f>SUM(I12:L12)</f>
        <v>0</v>
      </c>
    </row>
    <row r="13" spans="1:13" s="100" customFormat="1" ht="33" customHeight="1" x14ac:dyDescent="0.3">
      <c r="A13" s="120">
        <v>2</v>
      </c>
      <c r="B13" s="205"/>
      <c r="C13" s="206"/>
      <c r="D13" s="207"/>
      <c r="E13" s="208"/>
      <c r="F13" s="208"/>
      <c r="G13" s="208"/>
      <c r="H13" s="209"/>
      <c r="I13" s="126">
        <f t="shared" ref="I13:J35" si="0">IF(G13=1,1000,0)</f>
        <v>0</v>
      </c>
      <c r="J13" s="127">
        <f t="shared" si="0"/>
        <v>0</v>
      </c>
      <c r="K13" s="128">
        <f t="shared" ref="K13:K36" si="1">IF(D13=1,1000,(IF(E13=1,1000,IF(F13=1,1000,IF(G13=1,1000,IF(H13=1,1000,0))))))</f>
        <v>0</v>
      </c>
      <c r="L13" s="107">
        <f t="shared" ref="L13:L36" si="2">IF(D13=1,500,0)</f>
        <v>0</v>
      </c>
      <c r="M13" s="130">
        <f t="shared" ref="M13:M36" si="3">SUM(I13:L13)</f>
        <v>0</v>
      </c>
    </row>
    <row r="14" spans="1:13" s="100" customFormat="1" ht="33" customHeight="1" x14ac:dyDescent="0.3">
      <c r="A14" s="120">
        <v>3</v>
      </c>
      <c r="B14" s="205"/>
      <c r="C14" s="206"/>
      <c r="D14" s="207"/>
      <c r="E14" s="208"/>
      <c r="F14" s="208"/>
      <c r="G14" s="208"/>
      <c r="H14" s="209"/>
      <c r="I14" s="126">
        <f t="shared" si="0"/>
        <v>0</v>
      </c>
      <c r="J14" s="127">
        <f t="shared" si="0"/>
        <v>0</v>
      </c>
      <c r="K14" s="128">
        <f t="shared" si="1"/>
        <v>0</v>
      </c>
      <c r="L14" s="107">
        <f t="shared" si="2"/>
        <v>0</v>
      </c>
      <c r="M14" s="130">
        <f t="shared" si="3"/>
        <v>0</v>
      </c>
    </row>
    <row r="15" spans="1:13" s="100" customFormat="1" ht="33" customHeight="1" x14ac:dyDescent="0.3">
      <c r="A15" s="120">
        <v>4</v>
      </c>
      <c r="B15" s="205"/>
      <c r="C15" s="206"/>
      <c r="D15" s="207"/>
      <c r="E15" s="208"/>
      <c r="F15" s="208"/>
      <c r="G15" s="208"/>
      <c r="H15" s="209"/>
      <c r="I15" s="126">
        <f t="shared" si="0"/>
        <v>0</v>
      </c>
      <c r="J15" s="127">
        <f t="shared" si="0"/>
        <v>0</v>
      </c>
      <c r="K15" s="128">
        <f t="shared" si="1"/>
        <v>0</v>
      </c>
      <c r="L15" s="107">
        <f t="shared" si="2"/>
        <v>0</v>
      </c>
      <c r="M15" s="130">
        <f t="shared" si="3"/>
        <v>0</v>
      </c>
    </row>
    <row r="16" spans="1:13" s="100" customFormat="1" ht="33" customHeight="1" x14ac:dyDescent="0.3">
      <c r="A16" s="120">
        <v>5</v>
      </c>
      <c r="B16" s="205"/>
      <c r="C16" s="206"/>
      <c r="D16" s="207"/>
      <c r="E16" s="208"/>
      <c r="F16" s="208"/>
      <c r="G16" s="208"/>
      <c r="H16" s="209"/>
      <c r="I16" s="126">
        <f t="shared" si="0"/>
        <v>0</v>
      </c>
      <c r="J16" s="127">
        <f t="shared" si="0"/>
        <v>0</v>
      </c>
      <c r="K16" s="128">
        <f t="shared" si="1"/>
        <v>0</v>
      </c>
      <c r="L16" s="107">
        <f t="shared" si="2"/>
        <v>0</v>
      </c>
      <c r="M16" s="130">
        <f t="shared" si="3"/>
        <v>0</v>
      </c>
    </row>
    <row r="17" spans="1:13" s="100" customFormat="1" ht="33" customHeight="1" x14ac:dyDescent="0.3">
      <c r="A17" s="120">
        <v>6</v>
      </c>
      <c r="B17" s="205"/>
      <c r="C17" s="206"/>
      <c r="D17" s="207"/>
      <c r="E17" s="208"/>
      <c r="F17" s="208"/>
      <c r="G17" s="208"/>
      <c r="H17" s="209"/>
      <c r="I17" s="126">
        <f t="shared" si="0"/>
        <v>0</v>
      </c>
      <c r="J17" s="127">
        <f>IF(H17=1,1000,0)</f>
        <v>0</v>
      </c>
      <c r="K17" s="128">
        <f t="shared" si="1"/>
        <v>0</v>
      </c>
      <c r="L17" s="107">
        <f t="shared" si="2"/>
        <v>0</v>
      </c>
      <c r="M17" s="130">
        <f t="shared" si="3"/>
        <v>0</v>
      </c>
    </row>
    <row r="18" spans="1:13" s="100" customFormat="1" ht="33" customHeight="1" x14ac:dyDescent="0.3">
      <c r="A18" s="120">
        <v>7</v>
      </c>
      <c r="B18" s="205"/>
      <c r="C18" s="206"/>
      <c r="D18" s="207"/>
      <c r="E18" s="208"/>
      <c r="F18" s="208"/>
      <c r="G18" s="208"/>
      <c r="H18" s="209"/>
      <c r="I18" s="126">
        <f t="shared" si="0"/>
        <v>0</v>
      </c>
      <c r="J18" s="127">
        <f t="shared" si="0"/>
        <v>0</v>
      </c>
      <c r="K18" s="128">
        <f t="shared" si="1"/>
        <v>0</v>
      </c>
      <c r="L18" s="107">
        <f t="shared" si="2"/>
        <v>0</v>
      </c>
      <c r="M18" s="130">
        <f t="shared" si="3"/>
        <v>0</v>
      </c>
    </row>
    <row r="19" spans="1:13" s="100" customFormat="1" ht="33" customHeight="1" x14ac:dyDescent="0.3">
      <c r="A19" s="120">
        <v>8</v>
      </c>
      <c r="B19" s="205"/>
      <c r="C19" s="206"/>
      <c r="D19" s="207"/>
      <c r="E19" s="208"/>
      <c r="F19" s="208"/>
      <c r="G19" s="208"/>
      <c r="H19" s="209"/>
      <c r="I19" s="126">
        <f t="shared" si="0"/>
        <v>0</v>
      </c>
      <c r="J19" s="127">
        <f t="shared" si="0"/>
        <v>0</v>
      </c>
      <c r="K19" s="128">
        <f t="shared" si="1"/>
        <v>0</v>
      </c>
      <c r="L19" s="107">
        <f t="shared" si="2"/>
        <v>0</v>
      </c>
      <c r="M19" s="130">
        <f t="shared" si="3"/>
        <v>0</v>
      </c>
    </row>
    <row r="20" spans="1:13" s="100" customFormat="1" ht="33" customHeight="1" x14ac:dyDescent="0.3">
      <c r="A20" s="120">
        <v>9</v>
      </c>
      <c r="B20" s="205"/>
      <c r="C20" s="206"/>
      <c r="D20" s="207"/>
      <c r="E20" s="208"/>
      <c r="F20" s="208"/>
      <c r="G20" s="208"/>
      <c r="H20" s="209"/>
      <c r="I20" s="126">
        <f t="shared" si="0"/>
        <v>0</v>
      </c>
      <c r="J20" s="127">
        <f t="shared" si="0"/>
        <v>0</v>
      </c>
      <c r="K20" s="128">
        <f t="shared" si="1"/>
        <v>0</v>
      </c>
      <c r="L20" s="107">
        <f t="shared" si="2"/>
        <v>0</v>
      </c>
      <c r="M20" s="130">
        <f t="shared" si="3"/>
        <v>0</v>
      </c>
    </row>
    <row r="21" spans="1:13" s="100" customFormat="1" ht="33" customHeight="1" x14ac:dyDescent="0.3">
      <c r="A21" s="120">
        <v>10</v>
      </c>
      <c r="B21" s="205"/>
      <c r="C21" s="206"/>
      <c r="D21" s="207"/>
      <c r="E21" s="208"/>
      <c r="F21" s="208"/>
      <c r="G21" s="208"/>
      <c r="H21" s="209"/>
      <c r="I21" s="126">
        <f t="shared" si="0"/>
        <v>0</v>
      </c>
      <c r="J21" s="127">
        <f t="shared" si="0"/>
        <v>0</v>
      </c>
      <c r="K21" s="128">
        <f t="shared" si="1"/>
        <v>0</v>
      </c>
      <c r="L21" s="107">
        <f t="shared" si="2"/>
        <v>0</v>
      </c>
      <c r="M21" s="130">
        <f t="shared" si="3"/>
        <v>0</v>
      </c>
    </row>
    <row r="22" spans="1:13" s="100" customFormat="1" ht="33" customHeight="1" x14ac:dyDescent="0.3">
      <c r="A22" s="120">
        <v>11</v>
      </c>
      <c r="B22" s="205"/>
      <c r="C22" s="206"/>
      <c r="D22" s="207"/>
      <c r="E22" s="208"/>
      <c r="F22" s="208"/>
      <c r="G22" s="208"/>
      <c r="H22" s="209"/>
      <c r="I22" s="126">
        <f t="shared" si="0"/>
        <v>0</v>
      </c>
      <c r="J22" s="127">
        <f t="shared" si="0"/>
        <v>0</v>
      </c>
      <c r="K22" s="128">
        <f t="shared" si="1"/>
        <v>0</v>
      </c>
      <c r="L22" s="107">
        <f t="shared" si="2"/>
        <v>0</v>
      </c>
      <c r="M22" s="130">
        <f t="shared" si="3"/>
        <v>0</v>
      </c>
    </row>
    <row r="23" spans="1:13" s="100" customFormat="1" ht="33" customHeight="1" x14ac:dyDescent="0.3">
      <c r="A23" s="120">
        <v>12</v>
      </c>
      <c r="B23" s="205"/>
      <c r="C23" s="206"/>
      <c r="D23" s="207"/>
      <c r="E23" s="208"/>
      <c r="F23" s="208"/>
      <c r="G23" s="208"/>
      <c r="H23" s="209"/>
      <c r="I23" s="126">
        <f t="shared" si="0"/>
        <v>0</v>
      </c>
      <c r="J23" s="127">
        <f t="shared" si="0"/>
        <v>0</v>
      </c>
      <c r="K23" s="128">
        <f t="shared" si="1"/>
        <v>0</v>
      </c>
      <c r="L23" s="107">
        <f t="shared" si="2"/>
        <v>0</v>
      </c>
      <c r="M23" s="130">
        <f t="shared" si="3"/>
        <v>0</v>
      </c>
    </row>
    <row r="24" spans="1:13" s="100" customFormat="1" ht="33" customHeight="1" x14ac:dyDescent="0.3">
      <c r="A24" s="120">
        <v>13</v>
      </c>
      <c r="B24" s="205"/>
      <c r="C24" s="206"/>
      <c r="D24" s="207"/>
      <c r="E24" s="208"/>
      <c r="F24" s="208"/>
      <c r="G24" s="208"/>
      <c r="H24" s="209"/>
      <c r="I24" s="126">
        <f t="shared" si="0"/>
        <v>0</v>
      </c>
      <c r="J24" s="127">
        <f t="shared" si="0"/>
        <v>0</v>
      </c>
      <c r="K24" s="128">
        <f t="shared" si="1"/>
        <v>0</v>
      </c>
      <c r="L24" s="107">
        <f t="shared" si="2"/>
        <v>0</v>
      </c>
      <c r="M24" s="130">
        <f t="shared" si="3"/>
        <v>0</v>
      </c>
    </row>
    <row r="25" spans="1:13" s="100" customFormat="1" ht="33" customHeight="1" x14ac:dyDescent="0.3">
      <c r="A25" s="120">
        <v>14</v>
      </c>
      <c r="B25" s="205"/>
      <c r="C25" s="206"/>
      <c r="D25" s="207"/>
      <c r="E25" s="208"/>
      <c r="F25" s="208"/>
      <c r="G25" s="208"/>
      <c r="H25" s="209"/>
      <c r="I25" s="126">
        <f t="shared" si="0"/>
        <v>0</v>
      </c>
      <c r="J25" s="127">
        <f t="shared" si="0"/>
        <v>0</v>
      </c>
      <c r="K25" s="128">
        <f t="shared" si="1"/>
        <v>0</v>
      </c>
      <c r="L25" s="107">
        <f t="shared" si="2"/>
        <v>0</v>
      </c>
      <c r="M25" s="130">
        <f t="shared" si="3"/>
        <v>0</v>
      </c>
    </row>
    <row r="26" spans="1:13" s="100" customFormat="1" ht="33" customHeight="1" x14ac:dyDescent="0.3">
      <c r="A26" s="120">
        <v>15</v>
      </c>
      <c r="B26" s="205"/>
      <c r="C26" s="206"/>
      <c r="D26" s="207"/>
      <c r="E26" s="208"/>
      <c r="F26" s="208"/>
      <c r="G26" s="208"/>
      <c r="H26" s="209"/>
      <c r="I26" s="126">
        <f t="shared" si="0"/>
        <v>0</v>
      </c>
      <c r="J26" s="127">
        <f t="shared" si="0"/>
        <v>0</v>
      </c>
      <c r="K26" s="128">
        <f t="shared" si="1"/>
        <v>0</v>
      </c>
      <c r="L26" s="107">
        <f t="shared" si="2"/>
        <v>0</v>
      </c>
      <c r="M26" s="130">
        <f t="shared" si="3"/>
        <v>0</v>
      </c>
    </row>
    <row r="27" spans="1:13" s="100" customFormat="1" ht="33" customHeight="1" x14ac:dyDescent="0.3">
      <c r="A27" s="120">
        <v>16</v>
      </c>
      <c r="B27" s="205"/>
      <c r="C27" s="206"/>
      <c r="D27" s="207"/>
      <c r="E27" s="208"/>
      <c r="F27" s="208"/>
      <c r="G27" s="208"/>
      <c r="H27" s="209"/>
      <c r="I27" s="126">
        <f t="shared" si="0"/>
        <v>0</v>
      </c>
      <c r="J27" s="127">
        <f t="shared" si="0"/>
        <v>0</v>
      </c>
      <c r="K27" s="128">
        <f t="shared" si="1"/>
        <v>0</v>
      </c>
      <c r="L27" s="107">
        <f t="shared" si="2"/>
        <v>0</v>
      </c>
      <c r="M27" s="130">
        <f t="shared" si="3"/>
        <v>0</v>
      </c>
    </row>
    <row r="28" spans="1:13" s="100" customFormat="1" ht="33" customHeight="1" x14ac:dyDescent="0.3">
      <c r="A28" s="120">
        <v>17</v>
      </c>
      <c r="B28" s="205"/>
      <c r="C28" s="206"/>
      <c r="D28" s="207"/>
      <c r="E28" s="208"/>
      <c r="F28" s="208"/>
      <c r="G28" s="208"/>
      <c r="H28" s="209"/>
      <c r="I28" s="126">
        <f t="shared" si="0"/>
        <v>0</v>
      </c>
      <c r="J28" s="127">
        <f t="shared" si="0"/>
        <v>0</v>
      </c>
      <c r="K28" s="128">
        <f t="shared" si="1"/>
        <v>0</v>
      </c>
      <c r="L28" s="107">
        <f t="shared" si="2"/>
        <v>0</v>
      </c>
      <c r="M28" s="130">
        <f t="shared" si="3"/>
        <v>0</v>
      </c>
    </row>
    <row r="29" spans="1:13" s="100" customFormat="1" ht="33" customHeight="1" x14ac:dyDescent="0.3">
      <c r="A29" s="120">
        <v>18</v>
      </c>
      <c r="B29" s="205"/>
      <c r="C29" s="206"/>
      <c r="D29" s="207"/>
      <c r="E29" s="208"/>
      <c r="F29" s="208"/>
      <c r="G29" s="208"/>
      <c r="H29" s="209"/>
      <c r="I29" s="126">
        <f t="shared" si="0"/>
        <v>0</v>
      </c>
      <c r="J29" s="127">
        <f t="shared" si="0"/>
        <v>0</v>
      </c>
      <c r="K29" s="128">
        <f t="shared" si="1"/>
        <v>0</v>
      </c>
      <c r="L29" s="107">
        <f t="shared" si="2"/>
        <v>0</v>
      </c>
      <c r="M29" s="130">
        <f t="shared" si="3"/>
        <v>0</v>
      </c>
    </row>
    <row r="30" spans="1:13" s="100" customFormat="1" ht="33" customHeight="1" x14ac:dyDescent="0.3">
      <c r="A30" s="120">
        <v>19</v>
      </c>
      <c r="B30" s="205"/>
      <c r="C30" s="206"/>
      <c r="D30" s="207"/>
      <c r="E30" s="208"/>
      <c r="F30" s="208"/>
      <c r="G30" s="208"/>
      <c r="H30" s="209"/>
      <c r="I30" s="126">
        <f t="shared" si="0"/>
        <v>0</v>
      </c>
      <c r="J30" s="127">
        <f t="shared" si="0"/>
        <v>0</v>
      </c>
      <c r="K30" s="128">
        <f t="shared" si="1"/>
        <v>0</v>
      </c>
      <c r="L30" s="107">
        <f t="shared" si="2"/>
        <v>0</v>
      </c>
      <c r="M30" s="130">
        <f t="shared" si="3"/>
        <v>0</v>
      </c>
    </row>
    <row r="31" spans="1:13" s="100" customFormat="1" ht="33" customHeight="1" x14ac:dyDescent="0.3">
      <c r="A31" s="120">
        <v>20</v>
      </c>
      <c r="B31" s="205"/>
      <c r="C31" s="206"/>
      <c r="D31" s="207"/>
      <c r="E31" s="208"/>
      <c r="F31" s="208"/>
      <c r="G31" s="208"/>
      <c r="H31" s="209"/>
      <c r="I31" s="126">
        <f t="shared" si="0"/>
        <v>0</v>
      </c>
      <c r="J31" s="127">
        <f t="shared" si="0"/>
        <v>0</v>
      </c>
      <c r="K31" s="128">
        <f t="shared" si="1"/>
        <v>0</v>
      </c>
      <c r="L31" s="107">
        <f t="shared" si="2"/>
        <v>0</v>
      </c>
      <c r="M31" s="130">
        <f t="shared" si="3"/>
        <v>0</v>
      </c>
    </row>
    <row r="32" spans="1:13" s="100" customFormat="1" ht="33" customHeight="1" x14ac:dyDescent="0.3">
      <c r="A32" s="120">
        <v>21</v>
      </c>
      <c r="B32" s="205"/>
      <c r="C32" s="206"/>
      <c r="D32" s="207"/>
      <c r="E32" s="208"/>
      <c r="F32" s="208"/>
      <c r="G32" s="208"/>
      <c r="H32" s="209"/>
      <c r="I32" s="126">
        <f t="shared" si="0"/>
        <v>0</v>
      </c>
      <c r="J32" s="127">
        <f t="shared" si="0"/>
        <v>0</v>
      </c>
      <c r="K32" s="128">
        <f t="shared" si="1"/>
        <v>0</v>
      </c>
      <c r="L32" s="107">
        <f t="shared" si="2"/>
        <v>0</v>
      </c>
      <c r="M32" s="130">
        <f t="shared" si="3"/>
        <v>0</v>
      </c>
    </row>
    <row r="33" spans="1:13" s="100" customFormat="1" ht="33" customHeight="1" x14ac:dyDescent="0.3">
      <c r="A33" s="120">
        <v>22</v>
      </c>
      <c r="B33" s="205"/>
      <c r="C33" s="206"/>
      <c r="D33" s="207"/>
      <c r="E33" s="208"/>
      <c r="F33" s="208"/>
      <c r="G33" s="208"/>
      <c r="H33" s="209"/>
      <c r="I33" s="126">
        <f t="shared" si="0"/>
        <v>0</v>
      </c>
      <c r="J33" s="127">
        <f t="shared" si="0"/>
        <v>0</v>
      </c>
      <c r="K33" s="128">
        <f t="shared" si="1"/>
        <v>0</v>
      </c>
      <c r="L33" s="107">
        <f t="shared" si="2"/>
        <v>0</v>
      </c>
      <c r="M33" s="130">
        <f t="shared" si="3"/>
        <v>0</v>
      </c>
    </row>
    <row r="34" spans="1:13" s="100" customFormat="1" ht="33" customHeight="1" x14ac:dyDescent="0.3">
      <c r="A34" s="120">
        <v>23</v>
      </c>
      <c r="B34" s="205"/>
      <c r="C34" s="206"/>
      <c r="D34" s="207"/>
      <c r="E34" s="208"/>
      <c r="F34" s="208"/>
      <c r="G34" s="208"/>
      <c r="H34" s="209"/>
      <c r="I34" s="126">
        <f t="shared" si="0"/>
        <v>0</v>
      </c>
      <c r="J34" s="127">
        <f t="shared" si="0"/>
        <v>0</v>
      </c>
      <c r="K34" s="128">
        <f t="shared" si="1"/>
        <v>0</v>
      </c>
      <c r="L34" s="107">
        <f t="shared" si="2"/>
        <v>0</v>
      </c>
      <c r="M34" s="130">
        <f t="shared" si="3"/>
        <v>0</v>
      </c>
    </row>
    <row r="35" spans="1:13" s="100" customFormat="1" ht="33" customHeight="1" x14ac:dyDescent="0.3">
      <c r="A35" s="120">
        <v>24</v>
      </c>
      <c r="B35" s="205"/>
      <c r="C35" s="206"/>
      <c r="D35" s="207"/>
      <c r="E35" s="208"/>
      <c r="F35" s="208"/>
      <c r="G35" s="208"/>
      <c r="H35" s="209"/>
      <c r="I35" s="126">
        <f t="shared" si="0"/>
        <v>0</v>
      </c>
      <c r="J35" s="127">
        <f t="shared" si="0"/>
        <v>0</v>
      </c>
      <c r="K35" s="128">
        <f t="shared" si="1"/>
        <v>0</v>
      </c>
      <c r="L35" s="107">
        <f t="shared" si="2"/>
        <v>0</v>
      </c>
      <c r="M35" s="130">
        <f t="shared" si="3"/>
        <v>0</v>
      </c>
    </row>
    <row r="36" spans="1:13" s="100" customFormat="1" ht="33" customHeight="1" thickBot="1" x14ac:dyDescent="0.35">
      <c r="A36" s="131">
        <v>25</v>
      </c>
      <c r="B36" s="210"/>
      <c r="C36" s="211"/>
      <c r="D36" s="207"/>
      <c r="E36" s="208"/>
      <c r="F36" s="208"/>
      <c r="G36" s="208"/>
      <c r="H36" s="209"/>
      <c r="I36" s="126">
        <f>IF(G36=1,1000,0)</f>
        <v>0</v>
      </c>
      <c r="J36" s="127">
        <f>IF(H36=1,1000,0)</f>
        <v>0</v>
      </c>
      <c r="K36" s="128">
        <f t="shared" si="1"/>
        <v>0</v>
      </c>
      <c r="L36" s="107">
        <f t="shared" si="2"/>
        <v>0</v>
      </c>
      <c r="M36" s="130">
        <f t="shared" si="3"/>
        <v>0</v>
      </c>
    </row>
    <row r="37" spans="1:13" s="100" customFormat="1" ht="30" customHeight="1" thickBot="1" x14ac:dyDescent="0.35">
      <c r="A37" s="360" t="s">
        <v>76</v>
      </c>
      <c r="B37" s="361"/>
      <c r="C37" s="362"/>
      <c r="D37" s="132">
        <f t="shared" ref="D37:M37" si="4">SUM(D12:D36)</f>
        <v>0</v>
      </c>
      <c r="E37" s="133">
        <f t="shared" si="4"/>
        <v>0</v>
      </c>
      <c r="F37" s="133">
        <f t="shared" si="4"/>
        <v>0</v>
      </c>
      <c r="G37" s="133">
        <f t="shared" si="4"/>
        <v>0</v>
      </c>
      <c r="H37" s="134">
        <f t="shared" si="4"/>
        <v>0</v>
      </c>
      <c r="I37" s="135">
        <f t="shared" si="4"/>
        <v>0</v>
      </c>
      <c r="J37" s="136">
        <f t="shared" si="4"/>
        <v>0</v>
      </c>
      <c r="K37" s="137">
        <f t="shared" si="4"/>
        <v>0</v>
      </c>
      <c r="L37" s="133">
        <f t="shared" si="4"/>
        <v>0</v>
      </c>
      <c r="M37" s="138">
        <f t="shared" si="4"/>
        <v>0</v>
      </c>
    </row>
    <row r="38" spans="1:13" s="100" customFormat="1" ht="18.75" customHeight="1" x14ac:dyDescent="0.3">
      <c r="A38" s="363"/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M38" s="139"/>
    </row>
    <row r="39" spans="1:13" x14ac:dyDescent="0.3">
      <c r="A39" s="140"/>
    </row>
  </sheetData>
  <mergeCells count="22">
    <mergeCell ref="A37:C37"/>
    <mergeCell ref="A38:K38"/>
    <mergeCell ref="D6:D7"/>
    <mergeCell ref="E6:E7"/>
    <mergeCell ref="F6:F7"/>
    <mergeCell ref="G6:G7"/>
    <mergeCell ref="H6:H7"/>
    <mergeCell ref="C9:C10"/>
    <mergeCell ref="D9:H9"/>
    <mergeCell ref="A9:A10"/>
    <mergeCell ref="B9:B10"/>
    <mergeCell ref="I9:M9"/>
    <mergeCell ref="M5:M7"/>
    <mergeCell ref="A1:M1"/>
    <mergeCell ref="A2:M2"/>
    <mergeCell ref="K3:M3"/>
    <mergeCell ref="A5:A7"/>
    <mergeCell ref="B5:B7"/>
    <mergeCell ref="C5:C7"/>
    <mergeCell ref="D5:H5"/>
    <mergeCell ref="I5:J5"/>
    <mergeCell ref="K5:L5"/>
  </mergeCells>
  <phoneticPr fontId="23"/>
  <conditionalFormatting sqref="D12:H37">
    <cfRule type="cellIs" dxfId="1" priority="2" stopIfTrue="1" operator="between">
      <formula>1</formula>
      <formula>1</formula>
    </cfRule>
  </conditionalFormatting>
  <conditionalFormatting sqref="I12:M37">
    <cfRule type="cellIs" dxfId="0" priority="1" stopIfTrue="1" operator="between">
      <formula>500</formula>
      <formula>5000</formula>
    </cfRule>
  </conditionalFormatting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2025年～2026年</vt:lpstr>
      <vt:lpstr>県認定資格者・指導者会費納入名簿</vt:lpstr>
      <vt:lpstr>'2025年～2026年'!Print_Area</vt:lpstr>
    </vt:vector>
  </TitlesOfParts>
  <Manager/>
  <Company>SAH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</dc:creator>
  <cp:keywords/>
  <dc:description/>
  <cp:lastModifiedBy>憲和 石井</cp:lastModifiedBy>
  <cp:revision/>
  <cp:lastPrinted>2025-11-30T02:40:02Z</cp:lastPrinted>
  <dcterms:created xsi:type="dcterms:W3CDTF">2004-07-23T03:55:38Z</dcterms:created>
  <dcterms:modified xsi:type="dcterms:W3CDTF">2025-11-30T02:54:36Z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1041-9.1.0.4759</vt:lpwstr>
  </property>
  <property fmtid="{D5CDD505-2E9C-101B-9397-08002B2CF9AE}" pid="3" name="WorkbookGuid">
    <vt:lpwstr>955ad09d-c69a-47e9-8181-7c2dc63c0e46</vt:lpwstr>
  </property>
</Properties>
</file>