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2000\Desktop\"/>
    </mc:Choice>
  </mc:AlternateContent>
  <xr:revisionPtr revIDLastSave="0" documentId="8_{63590001-0B3B-4786-BA7A-FB4D3F5D9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送金案内書" sheetId="3" r:id="rId1"/>
    <sheet name="一級暫定会員登録表" sheetId="2" r:id="rId2"/>
    <sheet name="一級暫定会員名簿" sheetId="1" r:id="rId3"/>
    <sheet name="バッジテスト送金案内書（バッジ申込書）" sheetId="5" r:id="rId4"/>
    <sheet name="バッジテスト実施報告書 " sheetId="7" r:id="rId5"/>
    <sheet name="1級合格者名簿" sheetId="4" r:id="rId6"/>
  </sheets>
  <externalReferences>
    <externalReference r:id="rId7"/>
  </externalReferences>
  <definedNames>
    <definedName name="_xlnm.Print_Area" localSheetId="3">'バッジテスト送金案内書（バッジ申込書）'!$A$1:$L$36</definedName>
    <definedName name="_xlnm.Print_Area" localSheetId="2">一級暫定会員名簿!$A$1:$N$35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3" l="1"/>
  <c r="I6" i="7" l="1"/>
  <c r="I7" i="7"/>
  <c r="K13" i="7"/>
  <c r="K14" i="7"/>
  <c r="D15" i="7"/>
  <c r="E15" i="7"/>
  <c r="F15" i="7"/>
  <c r="G15" i="7"/>
  <c r="H15" i="7"/>
  <c r="G34" i="7" s="1"/>
  <c r="J34" i="7" s="1"/>
  <c r="E47" i="7" s="1"/>
  <c r="I15" i="7"/>
  <c r="J15" i="7"/>
  <c r="K15" i="7"/>
  <c r="K18" i="7"/>
  <c r="K20" i="7" s="1"/>
  <c r="K19" i="7"/>
  <c r="D20" i="7"/>
  <c r="E20" i="7"/>
  <c r="F20" i="7"/>
  <c r="G20" i="7"/>
  <c r="H20" i="7"/>
  <c r="I20" i="7"/>
  <c r="J20" i="7"/>
  <c r="I25" i="7"/>
  <c r="I26" i="7"/>
  <c r="D27" i="7"/>
  <c r="E27" i="7"/>
  <c r="F27" i="7"/>
  <c r="G27" i="7"/>
  <c r="H27" i="7"/>
  <c r="I27" i="7"/>
  <c r="I30" i="7"/>
  <c r="I32" i="7" s="1"/>
  <c r="I31" i="7"/>
  <c r="D32" i="7"/>
  <c r="E32" i="7"/>
  <c r="F32" i="7"/>
  <c r="G32" i="7"/>
  <c r="H32" i="7"/>
  <c r="J38" i="7"/>
  <c r="J39" i="7"/>
  <c r="D40" i="7"/>
  <c r="E40" i="7"/>
  <c r="F40" i="7"/>
  <c r="G40" i="7"/>
  <c r="H40" i="7"/>
  <c r="I40" i="7"/>
  <c r="J40" i="7"/>
  <c r="J43" i="7"/>
  <c r="J45" i="7" s="1"/>
  <c r="J44" i="7"/>
  <c r="D45" i="7"/>
  <c r="E45" i="7"/>
  <c r="F45" i="7"/>
  <c r="G45" i="7"/>
  <c r="H45" i="7"/>
  <c r="I45" i="7"/>
  <c r="H10" i="5" l="1"/>
  <c r="G10" i="5"/>
  <c r="F10" i="5"/>
  <c r="F34" i="5" l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H34" i="5"/>
  <c r="H18" i="5"/>
  <c r="G34" i="5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G17" i="5"/>
  <c r="H17" i="5" s="1"/>
  <c r="J29" i="5" l="1"/>
  <c r="J28" i="5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H7" i="5"/>
  <c r="N4" i="1"/>
  <c r="E12" i="2"/>
  <c r="E13" i="2"/>
  <c r="H6" i="5"/>
  <c r="H5" i="5"/>
  <c r="L4" i="1"/>
  <c r="L3" i="1"/>
  <c r="B12" i="2"/>
  <c r="B8" i="2"/>
  <c r="J27" i="5"/>
  <c r="J26" i="5"/>
  <c r="J25" i="5"/>
  <c r="J24" i="5"/>
  <c r="J23" i="5"/>
  <c r="J18" i="5"/>
  <c r="J11" i="5" l="1"/>
  <c r="J12" i="5"/>
  <c r="J10" i="5"/>
  <c r="J15" i="5"/>
  <c r="J13" i="5"/>
  <c r="J34" i="5"/>
  <c r="J33" i="5"/>
  <c r="J32" i="5"/>
  <c r="J31" i="5"/>
  <c r="J30" i="5"/>
  <c r="J22" i="5"/>
  <c r="J21" i="5"/>
  <c r="J20" i="5"/>
  <c r="J19" i="5"/>
  <c r="J17" i="5"/>
  <c r="J16" i="5"/>
  <c r="J14" i="5"/>
  <c r="J32" i="3"/>
  <c r="J35" i="5" l="1"/>
  <c r="I22" i="3"/>
  <c r="I21" i="3"/>
  <c r="J33" i="3" l="1"/>
  <c r="J31" i="3"/>
  <c r="J30" i="3"/>
  <c r="J25" i="3"/>
  <c r="J29" i="3" s="1"/>
  <c r="J22" i="3"/>
  <c r="J21" i="3"/>
  <c r="J19" i="3"/>
  <c r="J18" i="3"/>
  <c r="J17" i="3"/>
  <c r="J16" i="3"/>
  <c r="J15" i="3"/>
  <c r="J14" i="3"/>
  <c r="J13" i="3"/>
  <c r="G20" i="2"/>
  <c r="D20" i="2"/>
  <c r="G19" i="2"/>
  <c r="D19" i="2"/>
  <c r="J34" i="3" l="1"/>
  <c r="J20" i="3"/>
  <c r="G22" i="2"/>
  <c r="D22" i="2"/>
  <c r="J24" i="3"/>
  <c r="H36" i="3" s="1"/>
  <c r="F26" i="2" l="1"/>
</calcChain>
</file>

<file path=xl/sharedStrings.xml><?xml version="1.0" encoding="utf-8"?>
<sst xmlns="http://schemas.openxmlformats.org/spreadsheetml/2006/main" count="338" uniqueCount="206">
  <si>
    <t>一時会員・1級合格暫定会員登録表</t>
    <rPh sb="0" eb="2">
      <t>イチジ</t>
    </rPh>
    <rPh sb="2" eb="4">
      <t>カイイン</t>
    </rPh>
    <rPh sb="6" eb="7">
      <t>キュウ</t>
    </rPh>
    <rPh sb="7" eb="9">
      <t>ゴウカク</t>
    </rPh>
    <rPh sb="9" eb="11">
      <t>ザンテイ</t>
    </rPh>
    <rPh sb="11" eb="13">
      <t>カイイン</t>
    </rPh>
    <rPh sb="13" eb="15">
      <t>トウロク</t>
    </rPh>
    <rPh sb="15" eb="16">
      <t>ヒョウ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</si>
  <si>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</si>
  <si>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</si>
  <si>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記入日</t>
    <rPh sb="0" eb="2">
      <t>キニュウ</t>
    </rPh>
    <rPh sb="2" eb="3">
      <t>ビ</t>
    </rPh>
    <phoneticPr fontId="1"/>
  </si>
  <si>
    <t>入会区分</t>
    <rPh sb="0" eb="2">
      <t>ニュウカイ</t>
    </rPh>
    <rPh sb="2" eb="4">
      <t>クブン</t>
    </rPh>
    <phoneticPr fontId="1"/>
  </si>
  <si>
    <t>会員区分</t>
    <rPh sb="0" eb="2">
      <t>カイイン</t>
    </rPh>
    <rPh sb="2" eb="4">
      <t>クブン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</si>
  <si>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</si>
  <si>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</si>
  <si>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</si>
  <si>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</si>
  <si>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</si>
  <si>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会員証発行日</t>
    <rPh sb="0" eb="3">
      <t>カイインショウ</t>
    </rPh>
    <rPh sb="3" eb="5">
      <t>ハッコウ</t>
    </rPh>
    <rPh sb="5" eb="6">
      <t>ヒ</t>
    </rPh>
    <phoneticPr fontId="1"/>
  </si>
  <si>
    <t>登録料</t>
    <rPh sb="0" eb="2">
      <t>トウロク</t>
    </rPh>
    <rPh sb="2" eb="3">
      <t>リョウ</t>
    </rPh>
    <phoneticPr fontId="1"/>
  </si>
  <si>
    <t>No</t>
    <phoneticPr fontId="1"/>
  </si>
  <si>
    <t>会員証識別
X・Y・Z</t>
    <rPh sb="0" eb="3">
      <t>カイインショウ</t>
    </rPh>
    <rPh sb="3" eb="5">
      <t>シキベツ</t>
    </rPh>
    <phoneticPr fontId="1"/>
  </si>
  <si>
    <t>一般</t>
    <rPh sb="0" eb="2">
      <t>イッパン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</si>
  <si>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</si>
  <si>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</si>
  <si>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</si>
  <si>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</si>
  <si>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        -   </t>
  </si>
  <si>
    <t xml:space="preserve">         -   </t>
    <phoneticPr fontId="1"/>
  </si>
  <si>
    <t>X</t>
    <phoneticPr fontId="1"/>
  </si>
  <si>
    <t>Y</t>
    <phoneticPr fontId="1"/>
  </si>
  <si>
    <t>Z</t>
    <phoneticPr fontId="1"/>
  </si>
  <si>
    <t>Eメールアドレス</t>
    <phoneticPr fontId="1"/>
  </si>
  <si>
    <t>会員番号</t>
    <rPh sb="0" eb="2">
      <t>カイイン</t>
    </rPh>
    <rPh sb="2" eb="4">
      <t>バンゴウ</t>
    </rPh>
    <phoneticPr fontId="1"/>
  </si>
  <si>
    <t>中学</t>
    <rPh sb="0" eb="2">
      <t>チュウガク</t>
    </rPh>
    <phoneticPr fontId="1"/>
  </si>
  <si>
    <t>小学生以下</t>
    <rPh sb="0" eb="3">
      <t>ショウガクセイ</t>
    </rPh>
    <rPh sb="3" eb="5">
      <t>イカ</t>
    </rPh>
    <phoneticPr fontId="1"/>
  </si>
  <si>
    <t>スキー学校名</t>
    <rPh sb="3" eb="5">
      <t>ガッコウ</t>
    </rPh>
    <rPh sb="5" eb="6">
      <t>ナ</t>
    </rPh>
    <phoneticPr fontId="6"/>
  </si>
  <si>
    <t>記載担当者氏名</t>
    <rPh sb="0" eb="2">
      <t>キサイ</t>
    </rPh>
    <rPh sb="2" eb="5">
      <t>タントウシャ</t>
    </rPh>
    <rPh sb="5" eb="7">
      <t>シメイ</t>
    </rPh>
    <phoneticPr fontId="6"/>
  </si>
  <si>
    <t>Tel</t>
    <phoneticPr fontId="6"/>
  </si>
  <si>
    <t>Mal</t>
    <phoneticPr fontId="6"/>
  </si>
  <si>
    <t>　次のとおり登録をします。関係書類は「一時1級暫定会員登録表」を添付いたします。</t>
    <rPh sb="1" eb="2">
      <t>ツギ</t>
    </rPh>
    <rPh sb="6" eb="8">
      <t>トウロク</t>
    </rPh>
    <rPh sb="13" eb="15">
      <t>カンケイ</t>
    </rPh>
    <rPh sb="15" eb="17">
      <t>ショルイ</t>
    </rPh>
    <rPh sb="19" eb="21">
      <t>イチジ</t>
    </rPh>
    <rPh sb="22" eb="23">
      <t>キュウ</t>
    </rPh>
    <rPh sb="23" eb="25">
      <t>ザンテイ</t>
    </rPh>
    <rPh sb="25" eb="27">
      <t>カイイン</t>
    </rPh>
    <rPh sb="27" eb="29">
      <t>トウロク</t>
    </rPh>
    <rPh sb="29" eb="30">
      <t>ヒョウ</t>
    </rPh>
    <phoneticPr fontId="6"/>
  </si>
  <si>
    <t>一時　995</t>
    <rPh sb="0" eb="2">
      <t>イチジ</t>
    </rPh>
    <phoneticPr fontId="6"/>
  </si>
  <si>
    <t>1級暫定　996</t>
    <rPh sb="1" eb="2">
      <t>キュウ</t>
    </rPh>
    <rPh sb="2" eb="4">
      <t>ザンテイ</t>
    </rPh>
    <phoneticPr fontId="6"/>
  </si>
  <si>
    <t>一時・1級暫定会員区分</t>
    <rPh sb="0" eb="2">
      <t>イチジ</t>
    </rPh>
    <rPh sb="4" eb="5">
      <t>キュウ</t>
    </rPh>
    <rPh sb="5" eb="7">
      <t>ザンテイ</t>
    </rPh>
    <rPh sb="7" eb="9">
      <t>カイイン</t>
    </rPh>
    <rPh sb="9" eb="11">
      <t>クブン</t>
    </rPh>
    <phoneticPr fontId="6"/>
  </si>
  <si>
    <t>人数</t>
    <rPh sb="0" eb="2">
      <t>ニンズウ</t>
    </rPh>
    <phoneticPr fontId="6"/>
  </si>
  <si>
    <t>単価</t>
    <rPh sb="0" eb="2">
      <t>タンカ</t>
    </rPh>
    <phoneticPr fontId="6"/>
  </si>
  <si>
    <t>登録料</t>
    <rPh sb="0" eb="2">
      <t>トウロク</t>
    </rPh>
    <rPh sb="2" eb="3">
      <t>リョウ</t>
    </rPh>
    <phoneticPr fontId="6"/>
  </si>
  <si>
    <t>一般</t>
    <rPh sb="0" eb="2">
      <t>イッパン</t>
    </rPh>
    <phoneticPr fontId="6"/>
  </si>
  <si>
    <t>高校生</t>
    <rPh sb="0" eb="3">
      <t>コウコウセイ</t>
    </rPh>
    <phoneticPr fontId="6"/>
  </si>
  <si>
    <t>中学生以下</t>
    <rPh sb="0" eb="3">
      <t>チュウガクセイ</t>
    </rPh>
    <rPh sb="3" eb="5">
      <t>イカ</t>
    </rPh>
    <phoneticPr fontId="6"/>
  </si>
  <si>
    <r>
      <rPr>
        <sz val="11"/>
        <color theme="1"/>
        <rFont val="游ゴシック"/>
        <family val="3"/>
        <charset val="128"/>
      </rPr>
      <t>‐</t>
    </r>
    <phoneticPr fontId="6"/>
  </si>
  <si>
    <r>
      <rPr>
        <sz val="11"/>
        <color theme="1"/>
        <rFont val="游ゴシック"/>
        <family val="3"/>
        <charset val="128"/>
      </rPr>
      <t>‐</t>
    </r>
    <phoneticPr fontId="6"/>
  </si>
  <si>
    <t>合計</t>
    <rPh sb="0" eb="2">
      <t>ゴウケイ</t>
    </rPh>
    <phoneticPr fontId="6"/>
  </si>
  <si>
    <r>
      <rPr>
        <sz val="11"/>
        <color theme="1"/>
        <rFont val="游ゴシック"/>
        <family val="3"/>
        <charset val="128"/>
      </rPr>
      <t>‐</t>
    </r>
    <phoneticPr fontId="6"/>
  </si>
  <si>
    <t>登録合計総金額</t>
    <rPh sb="0" eb="2">
      <t>トウロク</t>
    </rPh>
    <rPh sb="2" eb="4">
      <t>ゴウケイ</t>
    </rPh>
    <rPh sb="4" eb="5">
      <t>ソウ</t>
    </rPh>
    <rPh sb="5" eb="7">
      <t>キンガク</t>
    </rPh>
    <phoneticPr fontId="6"/>
  </si>
  <si>
    <t xml:space="preserve">  ご入金 をお願いいたします。</t>
    <phoneticPr fontId="6"/>
  </si>
  <si>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</si>
  <si>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</si>
  <si>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</si>
  <si>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</si>
  <si>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学校　№</t>
    <rPh sb="0" eb="2">
      <t>ガッコウ</t>
    </rPh>
    <phoneticPr fontId="12"/>
  </si>
  <si>
    <t>－</t>
  </si>
  <si>
    <t>学校名：</t>
    <rPh sb="0" eb="2">
      <t>ガッコウ</t>
    </rPh>
    <phoneticPr fontId="12"/>
  </si>
  <si>
    <t>送金者名：</t>
  </si>
  <si>
    <t>携帯電話</t>
  </si>
  <si>
    <t>○　費用は　　　</t>
  </si>
  <si>
    <t>○送金書を　　月　　日に郵送（　済み　・　予定　）</t>
    <phoneticPr fontId="12"/>
  </si>
  <si>
    <t>項　　　　　　　　　　目</t>
  </si>
  <si>
    <t>コード</t>
  </si>
  <si>
    <t>金　　額</t>
  </si>
  <si>
    <t>数量</t>
    <rPh sb="0" eb="2">
      <t>スウリョウ</t>
    </rPh>
    <phoneticPr fontId="12"/>
  </si>
  <si>
    <t>送金額</t>
  </si>
  <si>
    <t>ＳＡＪ　　　スキー学校登録料　　　Ａ校</t>
    <rPh sb="9" eb="11">
      <t>ガッコウ</t>
    </rPh>
    <rPh sb="11" eb="13">
      <t>トウロク</t>
    </rPh>
    <rPh sb="13" eb="14">
      <t>リョウ</t>
    </rPh>
    <rPh sb="18" eb="19">
      <t>コウ</t>
    </rPh>
    <phoneticPr fontId="12"/>
  </si>
  <si>
    <t>4610</t>
    <phoneticPr fontId="12"/>
  </si>
  <si>
    <t>円</t>
  </si>
  <si>
    <t>ＳＡＪ　　　スキー学校登録料　　　Ｂ校</t>
    <rPh sb="9" eb="11">
      <t>ガッコウ</t>
    </rPh>
    <rPh sb="11" eb="13">
      <t>トウロク</t>
    </rPh>
    <rPh sb="13" eb="14">
      <t>リョウ</t>
    </rPh>
    <rPh sb="18" eb="19">
      <t>コウ</t>
    </rPh>
    <phoneticPr fontId="12"/>
  </si>
  <si>
    <t>4610</t>
    <phoneticPr fontId="12"/>
  </si>
  <si>
    <t>ＳＡＪ　　　スキー学校登録料　　　分校</t>
    <rPh sb="9" eb="11">
      <t>ガッコウ</t>
    </rPh>
    <rPh sb="11" eb="13">
      <t>トウロク</t>
    </rPh>
    <rPh sb="13" eb="14">
      <t>リョウ</t>
    </rPh>
    <rPh sb="17" eb="18">
      <t>ブン</t>
    </rPh>
    <rPh sb="18" eb="19">
      <t>コウ</t>
    </rPh>
    <phoneticPr fontId="12"/>
  </si>
  <si>
    <t>ＳＡＪ　　　スキー学校公認料　　　Ａ校・Ｂ校・分校</t>
    <rPh sb="9" eb="11">
      <t>ガッコウ</t>
    </rPh>
    <rPh sb="11" eb="13">
      <t>コウニン</t>
    </rPh>
    <rPh sb="13" eb="14">
      <t>リョウ</t>
    </rPh>
    <rPh sb="18" eb="19">
      <t>コウ</t>
    </rPh>
    <rPh sb="21" eb="22">
      <t>コウ</t>
    </rPh>
    <rPh sb="23" eb="25">
      <t>ブンコウ</t>
    </rPh>
    <phoneticPr fontId="12"/>
  </si>
  <si>
    <t>ＳＡＪ　　　スキー学校　全国大会</t>
    <rPh sb="9" eb="11">
      <t>ガッコウ</t>
    </rPh>
    <rPh sb="12" eb="14">
      <t>ゼンコク</t>
    </rPh>
    <rPh sb="14" eb="16">
      <t>タイカイ</t>
    </rPh>
    <phoneticPr fontId="12"/>
  </si>
  <si>
    <t>円</t>
    <phoneticPr fontId="12"/>
  </si>
  <si>
    <t>小計Ａ</t>
    <phoneticPr fontId="12"/>
  </si>
  <si>
    <t>ＳＡＪ　　　暫定会員　　登録料　　　一般</t>
    <rPh sb="6" eb="8">
      <t>ザンテイ</t>
    </rPh>
    <rPh sb="8" eb="10">
      <t>カイイン</t>
    </rPh>
    <rPh sb="12" eb="14">
      <t>トウロク</t>
    </rPh>
    <rPh sb="14" eb="15">
      <t>リョウ</t>
    </rPh>
    <rPh sb="18" eb="20">
      <t>イッパン</t>
    </rPh>
    <phoneticPr fontId="12"/>
  </si>
  <si>
    <t>4016</t>
    <phoneticPr fontId="12"/>
  </si>
  <si>
    <t>ＳＡＪ　　　暫定会員　　登録料　　　高校</t>
    <rPh sb="6" eb="8">
      <t>ザンテイ</t>
    </rPh>
    <rPh sb="8" eb="10">
      <t>カイイン</t>
    </rPh>
    <rPh sb="12" eb="14">
      <t>トウロク</t>
    </rPh>
    <rPh sb="14" eb="15">
      <t>リョウ</t>
    </rPh>
    <rPh sb="18" eb="20">
      <t>コウコウ</t>
    </rPh>
    <phoneticPr fontId="12"/>
  </si>
  <si>
    <t>4017</t>
    <phoneticPr fontId="12"/>
  </si>
  <si>
    <t>ＳＡＪ　　　暫定会員　　登録料　　　中学以下</t>
    <rPh sb="6" eb="8">
      <t>ザンテイ</t>
    </rPh>
    <rPh sb="8" eb="10">
      <t>カイイン</t>
    </rPh>
    <rPh sb="12" eb="14">
      <t>トウロク</t>
    </rPh>
    <rPh sb="14" eb="15">
      <t>リョウ</t>
    </rPh>
    <rPh sb="18" eb="20">
      <t>チュウガク</t>
    </rPh>
    <rPh sb="20" eb="22">
      <t>イカ</t>
    </rPh>
    <phoneticPr fontId="12"/>
  </si>
  <si>
    <r>
      <rPr>
        <sz val="11"/>
        <rFont val="游ゴシック"/>
        <family val="3"/>
        <charset val="128"/>
      </rPr>
      <t>－</t>
    </r>
    <phoneticPr fontId="12"/>
  </si>
  <si>
    <r>
      <rPr>
        <sz val="11"/>
        <rFont val="游ゴシック"/>
        <family val="3"/>
        <charset val="128"/>
      </rPr>
      <t>ー</t>
    </r>
    <phoneticPr fontId="12"/>
  </si>
  <si>
    <r>
      <rPr>
        <sz val="10"/>
        <rFont val="游ゴシック"/>
        <family val="3"/>
        <charset val="128"/>
      </rPr>
      <t>ー</t>
    </r>
    <phoneticPr fontId="12"/>
  </si>
  <si>
    <t>小計Ｂ</t>
    <phoneticPr fontId="12"/>
  </si>
  <si>
    <t>バッジテスト　手数料</t>
    <rPh sb="7" eb="10">
      <t>テスウリョウ</t>
    </rPh>
    <phoneticPr fontId="12"/>
  </si>
  <si>
    <t>4550</t>
    <phoneticPr fontId="12"/>
  </si>
  <si>
    <t>※　「バッジテスト及びジュニアテスト実施集計報告」を添付してください。</t>
    <rPh sb="9" eb="10">
      <t>オヨ</t>
    </rPh>
    <rPh sb="18" eb="20">
      <t>ジッシ</t>
    </rPh>
    <rPh sb="20" eb="22">
      <t>シュウケイ</t>
    </rPh>
    <rPh sb="22" eb="24">
      <t>ホウコク</t>
    </rPh>
    <rPh sb="26" eb="28">
      <t>テンプ</t>
    </rPh>
    <phoneticPr fontId="12"/>
  </si>
  <si>
    <t>小計C</t>
    <phoneticPr fontId="12"/>
  </si>
  <si>
    <t>スキー学校等賠償責任団体保険料</t>
    <rPh sb="3" eb="5">
      <t>ガッコウ</t>
    </rPh>
    <rPh sb="5" eb="6">
      <t>トウ</t>
    </rPh>
    <rPh sb="6" eb="8">
      <t>バイショウ</t>
    </rPh>
    <rPh sb="8" eb="10">
      <t>セキニン</t>
    </rPh>
    <rPh sb="10" eb="12">
      <t>ダンタイ</t>
    </rPh>
    <rPh sb="12" eb="14">
      <t>ホケン</t>
    </rPh>
    <rPh sb="14" eb="15">
      <t>リョウ</t>
    </rPh>
    <phoneticPr fontId="12"/>
  </si>
  <si>
    <t>小計Ｄ</t>
    <phoneticPr fontId="12"/>
  </si>
  <si>
    <t>主任教師研修会参加料</t>
    <rPh sb="0" eb="2">
      <t>シュニン</t>
    </rPh>
    <rPh sb="2" eb="4">
      <t>キョウシ</t>
    </rPh>
    <rPh sb="4" eb="7">
      <t>ケンシュウカイ</t>
    </rPh>
    <rPh sb="7" eb="10">
      <t>サンカリョウ</t>
    </rPh>
    <phoneticPr fontId="12"/>
  </si>
  <si>
    <t>主任教師研修会宿泊予約金</t>
    <rPh sb="0" eb="2">
      <t>シュニン</t>
    </rPh>
    <rPh sb="2" eb="4">
      <t>キョウシ</t>
    </rPh>
    <rPh sb="4" eb="7">
      <t>ケンシュウカイ</t>
    </rPh>
    <rPh sb="7" eb="9">
      <t>シュクハク</t>
    </rPh>
    <rPh sb="9" eb="11">
      <t>ヨヤク</t>
    </rPh>
    <rPh sb="11" eb="12">
      <t>キン</t>
    </rPh>
    <phoneticPr fontId="12"/>
  </si>
  <si>
    <t>4321</t>
    <phoneticPr fontId="12"/>
  </si>
  <si>
    <t>小計E</t>
    <phoneticPr fontId="12"/>
  </si>
  <si>
    <t>合計（A+B+C＋Ｄ＋E）</t>
    <phoneticPr fontId="12"/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</si>
  <si>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</si>
  <si>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</si>
  <si>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</si>
  <si>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</si>
  <si>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</si>
  <si>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</si>
  <si>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</si>
  <si>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学校名、送金者名及び連絡先も必ず記載をお願いします。</t>
    <rPh sb="2" eb="4">
      <t>ガッコウ</t>
    </rPh>
    <phoneticPr fontId="12"/>
  </si>
  <si>
    <t>郵貯銀行</t>
  </si>
  <si>
    <t>※　バッジテスト手数料については、別途明細表を添付してください。</t>
    <rPh sb="8" eb="11">
      <t>テスウリョウ</t>
    </rPh>
    <rPh sb="17" eb="19">
      <t>ベット</t>
    </rPh>
    <rPh sb="19" eb="21">
      <t>メイサイ</t>
    </rPh>
    <rPh sb="21" eb="22">
      <t>ヒョウ</t>
    </rPh>
    <rPh sb="23" eb="25">
      <t>テンプ</t>
    </rPh>
    <phoneticPr fontId="12"/>
  </si>
  <si>
    <t>15190-38517971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</si>
  <si>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</si>
  <si>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</si>
  <si>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項目</t>
    <rPh sb="0" eb="2">
      <t>コウモク</t>
    </rPh>
    <phoneticPr fontId="1"/>
  </si>
  <si>
    <t>スキー学校名</t>
    <rPh sb="3" eb="5">
      <t>ガッコウ</t>
    </rPh>
    <rPh sb="5" eb="6">
      <t>ナ</t>
    </rPh>
    <phoneticPr fontId="1"/>
  </si>
  <si>
    <t>（　広島銀行　・郵貯銀行　）に振込（　済み・予定　）　○　振込済の場合は振込票（写し）も送付のこと</t>
    <phoneticPr fontId="1"/>
  </si>
  <si>
    <t>メール</t>
    <phoneticPr fontId="1"/>
  </si>
  <si>
    <t>広島県スキー連盟　会長</t>
    <rPh sb="0" eb="3">
      <t>ヒロシマケン</t>
    </rPh>
    <rPh sb="6" eb="8">
      <t>レンメイ</t>
    </rPh>
    <rPh sb="9" eb="11">
      <t>カイチョウ</t>
    </rPh>
    <phoneticPr fontId="6"/>
  </si>
  <si>
    <t>スキー公認検定員クリニック</t>
    <rPh sb="3" eb="5">
      <t>コウニン</t>
    </rPh>
    <rPh sb="5" eb="7">
      <t>ケンテイ</t>
    </rPh>
    <rPh sb="7" eb="8">
      <t>イン</t>
    </rPh>
    <phoneticPr fontId="12"/>
  </si>
  <si>
    <t>4391</t>
    <phoneticPr fontId="12"/>
  </si>
  <si>
    <t>スノーボード公認検定員クリニック</t>
    <rPh sb="6" eb="8">
      <t>コウニン</t>
    </rPh>
    <rPh sb="8" eb="10">
      <t>ケンテイ</t>
    </rPh>
    <rPh sb="10" eb="11">
      <t>イン</t>
    </rPh>
    <phoneticPr fontId="12"/>
  </si>
  <si>
    <t>バッジテスト及びジュニアテスト　実施集計報告書</t>
    <rPh sb="6" eb="7">
      <t>オヨ</t>
    </rPh>
    <rPh sb="16" eb="18">
      <t>ジッシ</t>
    </rPh>
    <rPh sb="18" eb="20">
      <t>シュウケイ</t>
    </rPh>
    <rPh sb="20" eb="23">
      <t>ホウコクショ</t>
    </rPh>
    <phoneticPr fontId="12"/>
  </si>
  <si>
    <t>広島県スキー連盟　会長</t>
    <rPh sb="0" eb="3">
      <t>ヒロシマケン</t>
    </rPh>
    <rPh sb="6" eb="8">
      <t>レンメイ</t>
    </rPh>
    <rPh sb="9" eb="11">
      <t>カイチョウ</t>
    </rPh>
    <phoneticPr fontId="12"/>
  </si>
  <si>
    <t>スキー学校名　：</t>
    <rPh sb="3" eb="5">
      <t>ガッコウ</t>
    </rPh>
    <rPh sb="5" eb="6">
      <t>メイ</t>
    </rPh>
    <phoneticPr fontId="12"/>
  </si>
  <si>
    <t>報告者名　：</t>
    <rPh sb="0" eb="3">
      <t>ホウコクシャ</t>
    </rPh>
    <rPh sb="3" eb="4">
      <t>メイ</t>
    </rPh>
    <phoneticPr fontId="12"/>
  </si>
  <si>
    <t>１　バッジテスト</t>
    <phoneticPr fontId="12"/>
  </si>
  <si>
    <t>受験者数</t>
    <rPh sb="0" eb="3">
      <t>ジュケンシャ</t>
    </rPh>
    <rPh sb="3" eb="4">
      <t>スウ</t>
    </rPh>
    <phoneticPr fontId="12"/>
  </si>
  <si>
    <t>区分</t>
    <rPh sb="0" eb="2">
      <t>クブン</t>
    </rPh>
    <phoneticPr fontId="12"/>
  </si>
  <si>
    <t>１級</t>
    <rPh sb="1" eb="2">
      <t>キュウ</t>
    </rPh>
    <phoneticPr fontId="12"/>
  </si>
  <si>
    <t>２級</t>
    <rPh sb="1" eb="2">
      <t>キュウ</t>
    </rPh>
    <phoneticPr fontId="12"/>
  </si>
  <si>
    <t>３級</t>
    <rPh sb="1" eb="2">
      <t>キュウ</t>
    </rPh>
    <phoneticPr fontId="12"/>
  </si>
  <si>
    <t>４級</t>
    <rPh sb="1" eb="2">
      <t>キュウ</t>
    </rPh>
    <phoneticPr fontId="12"/>
  </si>
  <si>
    <t>５級</t>
    <rPh sb="1" eb="2">
      <t>キュウ</t>
    </rPh>
    <phoneticPr fontId="12"/>
  </si>
  <si>
    <t>合計</t>
    <rPh sb="0" eb="2">
      <t>ゴウケイ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</si>
  <si>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</si>
  <si>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</si>
  <si>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合格者数</t>
    <rPh sb="0" eb="3">
      <t>ゴウカクシャ</t>
    </rPh>
    <rPh sb="3" eb="4">
      <t>スウ</t>
    </rPh>
    <phoneticPr fontId="12"/>
  </si>
  <si>
    <t>２　スノーボードバッジテスト</t>
    <phoneticPr fontId="12"/>
  </si>
  <si>
    <t>県連コード：4550</t>
    <rPh sb="0" eb="1">
      <t>ケン</t>
    </rPh>
    <phoneticPr fontId="12"/>
  </si>
  <si>
    <t>県連納入事務手数料</t>
    <rPh sb="0" eb="1">
      <t>ケン</t>
    </rPh>
    <rPh sb="1" eb="2">
      <t>レン</t>
    </rPh>
    <rPh sb="2" eb="4">
      <t>ノウニュウ</t>
    </rPh>
    <rPh sb="4" eb="6">
      <t>ジム</t>
    </rPh>
    <rPh sb="6" eb="9">
      <t>テスウリョウ</t>
    </rPh>
    <phoneticPr fontId="12"/>
  </si>
  <si>
    <t>×</t>
    <phoneticPr fontId="12"/>
  </si>
  <si>
    <t>（１級～３級受験者数）</t>
    <rPh sb="2" eb="3">
      <t>キュウ</t>
    </rPh>
    <rPh sb="5" eb="6">
      <t>キュウ</t>
    </rPh>
    <rPh sb="6" eb="9">
      <t>ジュケンシャ</t>
    </rPh>
    <rPh sb="9" eb="10">
      <t>スウ</t>
    </rPh>
    <phoneticPr fontId="12"/>
  </si>
  <si>
    <t>３　ジュニアテスト</t>
    <phoneticPr fontId="12"/>
  </si>
  <si>
    <t>６級</t>
    <rPh sb="1" eb="2">
      <t>キュウ</t>
    </rPh>
    <phoneticPr fontId="12"/>
  </si>
  <si>
    <t>合計</t>
  </si>
  <si>
    <t>４　合計入金金額</t>
    <rPh sb="2" eb="4">
      <t>ゴウケイ</t>
    </rPh>
    <rPh sb="4" eb="6">
      <t>ニュウキン</t>
    </rPh>
    <rPh sb="6" eb="8">
      <t>キンガク</t>
    </rPh>
    <phoneticPr fontId="12"/>
  </si>
  <si>
    <t>　　年　　日に広銀・郵貯で入金しました。</t>
    <rPh sb="2" eb="3">
      <t>ネン</t>
    </rPh>
    <rPh sb="5" eb="6">
      <t>ニチ</t>
    </rPh>
    <rPh sb="7" eb="8">
      <t>ヒロ</t>
    </rPh>
    <rPh sb="8" eb="9">
      <t>ギン</t>
    </rPh>
    <rPh sb="10" eb="12">
      <t>ユウチョ</t>
    </rPh>
    <rPh sb="13" eb="15">
      <t>ニュウキン</t>
    </rPh>
    <phoneticPr fontId="12"/>
  </si>
  <si>
    <t>※　注意事項</t>
    <rPh sb="2" eb="4">
      <t>チュウイ</t>
    </rPh>
    <rPh sb="4" eb="6">
      <t>ジコウ</t>
    </rPh>
    <phoneticPr fontId="12"/>
  </si>
  <si>
    <t>①スキー学校実施報告書（SAJへ提出）</t>
    <rPh sb="4" eb="6">
      <t>ガッコウ</t>
    </rPh>
    <rPh sb="6" eb="8">
      <t>ジッシ</t>
    </rPh>
    <rPh sb="8" eb="11">
      <t>ホウコクショ</t>
    </rPh>
    <rPh sb="16" eb="18">
      <t>テイシュツ</t>
    </rPh>
    <phoneticPr fontId="12"/>
  </si>
  <si>
    <t>②１級合格者名簿</t>
    <rPh sb="2" eb="3">
      <t>キュウ</t>
    </rPh>
    <rPh sb="3" eb="6">
      <t>ゴウカクシャ</t>
    </rPh>
    <rPh sb="6" eb="8">
      <t>メイボ</t>
    </rPh>
    <phoneticPr fontId="12"/>
  </si>
  <si>
    <t>③バッジテスト及びジュニアテスト実施報告書（本書）</t>
    <rPh sb="7" eb="8">
      <t>オヨ</t>
    </rPh>
    <rPh sb="16" eb="18">
      <t>ジッシ</t>
    </rPh>
    <rPh sb="18" eb="21">
      <t>ホウコクショ</t>
    </rPh>
    <rPh sb="22" eb="24">
      <t>ホンショ</t>
    </rPh>
    <phoneticPr fontId="12"/>
  </si>
  <si>
    <t>④送金案内書とともに広島県スキー連盟に提出してください。</t>
    <rPh sb="1" eb="3">
      <t>ソウキン</t>
    </rPh>
    <rPh sb="3" eb="5">
      <t>アンナイ</t>
    </rPh>
    <rPh sb="5" eb="6">
      <t>ショ</t>
    </rPh>
    <rPh sb="10" eb="13">
      <t>ヒロシマケン</t>
    </rPh>
    <rPh sb="16" eb="18">
      <t>レンメイ</t>
    </rPh>
    <rPh sb="19" eb="21">
      <t>テイシュツ</t>
    </rPh>
    <phoneticPr fontId="12"/>
  </si>
  <si>
    <t>広島県スキー連盟　御中</t>
    <rPh sb="0" eb="3">
      <t>ヒロシマケン</t>
    </rPh>
    <rPh sb="6" eb="8">
      <t>レンメイ</t>
    </rPh>
    <rPh sb="9" eb="11">
      <t>オンチュウ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</si>
  <si>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</si>
  <si>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</si>
  <si>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</si>
  <si>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学校名</t>
    <rPh sb="0" eb="2">
      <t>ガッコウ</t>
    </rPh>
    <rPh sb="2" eb="3">
      <t>メイ</t>
    </rPh>
    <phoneticPr fontId="12"/>
  </si>
  <si>
    <t>担当者</t>
    <rPh sb="0" eb="3">
      <t>タントウシャ</t>
    </rPh>
    <phoneticPr fontId="12"/>
  </si>
  <si>
    <t>TEL</t>
    <phoneticPr fontId="12"/>
  </si>
  <si>
    <t>送金日</t>
    <rPh sb="0" eb="2">
      <t>ソウキン</t>
    </rPh>
    <rPh sb="2" eb="3">
      <t>ビ</t>
    </rPh>
    <phoneticPr fontId="12"/>
  </si>
  <si>
    <t>　　　　年　　　月　　　日</t>
    <rPh sb="4" eb="5">
      <t>ネン</t>
    </rPh>
    <rPh sb="8" eb="9">
      <t>ツキ</t>
    </rPh>
    <rPh sb="12" eb="13">
      <t>ニチ</t>
    </rPh>
    <phoneticPr fontId="12"/>
  </si>
  <si>
    <t>種　　　類</t>
    <rPh sb="0" eb="1">
      <t>タネ</t>
    </rPh>
    <rPh sb="4" eb="5">
      <t>タグイ</t>
    </rPh>
    <phoneticPr fontId="12"/>
  </si>
  <si>
    <t>公認料</t>
    <rPh sb="0" eb="2">
      <t>コウニン</t>
    </rPh>
    <rPh sb="2" eb="3">
      <t>リョウ</t>
    </rPh>
    <phoneticPr fontId="12"/>
  </si>
  <si>
    <t>個　数</t>
    <rPh sb="0" eb="1">
      <t>コ</t>
    </rPh>
    <rPh sb="2" eb="3">
      <t>カズ</t>
    </rPh>
    <phoneticPr fontId="12"/>
  </si>
  <si>
    <t>合計金額</t>
    <rPh sb="0" eb="2">
      <t>ゴウケイ</t>
    </rPh>
    <rPh sb="2" eb="4">
      <t>キンガク</t>
    </rPh>
    <phoneticPr fontId="12"/>
  </si>
  <si>
    <t>備考</t>
    <rPh sb="0" eb="2">
      <t>ビコウ</t>
    </rPh>
    <phoneticPr fontId="12"/>
  </si>
  <si>
    <t>スキー
バッジ
テスト</t>
    <phoneticPr fontId="12"/>
  </si>
  <si>
    <t>クラウンプライズ</t>
    <phoneticPr fontId="12"/>
  </si>
  <si>
    <t>テクニカルプライズ</t>
    <phoneticPr fontId="12"/>
  </si>
  <si>
    <t>1級</t>
    <rPh sb="1" eb="2">
      <t>キュウ</t>
    </rPh>
    <phoneticPr fontId="12"/>
  </si>
  <si>
    <t>2級</t>
    <rPh sb="1" eb="2">
      <t>キュウ</t>
    </rPh>
    <phoneticPr fontId="12"/>
  </si>
  <si>
    <t>3級</t>
    <rPh sb="1" eb="2">
      <t>キュウ</t>
    </rPh>
    <phoneticPr fontId="12"/>
  </si>
  <si>
    <t>4級</t>
    <rPh sb="1" eb="2">
      <t>キュウ</t>
    </rPh>
    <phoneticPr fontId="12"/>
  </si>
  <si>
    <t>5級</t>
    <rPh sb="1" eb="2">
      <t>キュウ</t>
    </rPh>
    <phoneticPr fontId="12"/>
  </si>
  <si>
    <t>ｼﾞｭﾆｱ
テスト</t>
    <phoneticPr fontId="12"/>
  </si>
  <si>
    <t>6級</t>
    <rPh sb="1" eb="2">
      <t>キュウ</t>
    </rPh>
    <phoneticPr fontId="12"/>
  </si>
  <si>
    <t>クロス
カントリー
スキー
バッジ
テスト</t>
    <phoneticPr fontId="12"/>
  </si>
  <si>
    <t>CC1級</t>
    <rPh sb="3" eb="4">
      <t>キュウ</t>
    </rPh>
    <phoneticPr fontId="12"/>
  </si>
  <si>
    <t>CC2級</t>
    <rPh sb="3" eb="4">
      <t>キュウ</t>
    </rPh>
    <phoneticPr fontId="12"/>
  </si>
  <si>
    <t>CCJr2級（小・中学生）</t>
    <rPh sb="5" eb="6">
      <t>キュウ</t>
    </rPh>
    <rPh sb="7" eb="8">
      <t>ショウ</t>
    </rPh>
    <rPh sb="9" eb="10">
      <t>チュウ</t>
    </rPh>
    <rPh sb="10" eb="12">
      <t>ガクセイ</t>
    </rPh>
    <phoneticPr fontId="12"/>
  </si>
  <si>
    <t>CC3級</t>
    <rPh sb="3" eb="4">
      <t>キュウ</t>
    </rPh>
    <phoneticPr fontId="12"/>
  </si>
  <si>
    <t>CCJr3級（小・中学生）</t>
    <rPh sb="5" eb="6">
      <t>キュウ</t>
    </rPh>
    <rPh sb="7" eb="8">
      <t>ショウ</t>
    </rPh>
    <rPh sb="9" eb="10">
      <t>チュウ</t>
    </rPh>
    <rPh sb="10" eb="12">
      <t>ガクセイ</t>
    </rPh>
    <phoneticPr fontId="12"/>
  </si>
  <si>
    <t>スノー
ボード
バッジ
テスト</t>
    <phoneticPr fontId="12"/>
  </si>
  <si>
    <t>SB1級</t>
    <rPh sb="3" eb="4">
      <t>キュウ</t>
    </rPh>
    <phoneticPr fontId="12"/>
  </si>
  <si>
    <t>SB2級</t>
    <rPh sb="3" eb="4">
      <t>キュウ</t>
    </rPh>
    <phoneticPr fontId="12"/>
  </si>
  <si>
    <t>SB3級</t>
    <rPh sb="3" eb="4">
      <t>キュウ</t>
    </rPh>
    <phoneticPr fontId="12"/>
  </si>
  <si>
    <t>SB4級</t>
    <rPh sb="3" eb="4">
      <t>キュウ</t>
    </rPh>
    <phoneticPr fontId="12"/>
  </si>
  <si>
    <t>SB5級</t>
    <rPh sb="3" eb="4">
      <t>キュウ</t>
    </rPh>
    <phoneticPr fontId="1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</si>
  <si>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2"/>
  </si>
  <si>
    <t>費目コード</t>
    <rPh sb="0" eb="2">
      <t>ヒモク</t>
    </rPh>
    <phoneticPr fontId="12"/>
  </si>
  <si>
    <t>※　エクセルシートに個数を入力すると合計金額が自動で算出されます。</t>
    <rPh sb="10" eb="12">
      <t>コスウ</t>
    </rPh>
    <rPh sb="13" eb="15">
      <t>ニュウリョク</t>
    </rPh>
    <rPh sb="18" eb="20">
      <t>ゴウケイ</t>
    </rPh>
    <rPh sb="20" eb="22">
      <t>キンガク</t>
    </rPh>
    <rPh sb="23" eb="25">
      <t>ジドウ</t>
    </rPh>
    <rPh sb="26" eb="28">
      <t>サンシュツ</t>
    </rPh>
    <phoneticPr fontId="12"/>
  </si>
  <si>
    <r>
      <t>1級合格者名簿　（スキー</t>
    </r>
    <r>
      <rPr>
        <b/>
        <sz val="16"/>
        <rFont val="游ゴシック"/>
        <family val="3"/>
        <charset val="128"/>
      </rPr>
      <t>）</t>
    </r>
    <rPh sb="1" eb="2">
      <t>キュウ</t>
    </rPh>
    <rPh sb="2" eb="5">
      <t>ゴウカクシャ</t>
    </rPh>
    <rPh sb="5" eb="7">
      <t>メイボ</t>
    </rPh>
    <phoneticPr fontId="12"/>
  </si>
  <si>
    <t>人数</t>
    <rPh sb="0" eb="2">
      <t>ニンズウ</t>
    </rPh>
    <phoneticPr fontId="12"/>
  </si>
  <si>
    <t>氏　　　名</t>
    <rPh sb="0" eb="1">
      <t>シ</t>
    </rPh>
    <rPh sb="4" eb="5">
      <t>メイ</t>
    </rPh>
    <phoneticPr fontId="12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</si>
  <si>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12"/>
  </si>
  <si>
    <t>性別</t>
    <rPh sb="0" eb="2">
      <t>セイベツ</t>
    </rPh>
    <phoneticPr fontId="12"/>
  </si>
  <si>
    <t>年齢</t>
    <rPh sb="0" eb="2">
      <t>ネンレイ</t>
    </rPh>
    <phoneticPr fontId="12"/>
  </si>
  <si>
    <t>郵便番号</t>
    <rPh sb="0" eb="2">
      <t>ユウビン</t>
    </rPh>
    <rPh sb="2" eb="4">
      <t>バンゴウ</t>
    </rPh>
    <phoneticPr fontId="12"/>
  </si>
  <si>
    <t>住　　　　　　　　　　所</t>
    <rPh sb="0" eb="1">
      <t>ジュウ</t>
    </rPh>
    <rPh sb="11" eb="12">
      <t>トコロ</t>
    </rPh>
    <phoneticPr fontId="12"/>
  </si>
  <si>
    <t>SAJ還元金</t>
    <rPh sb="3" eb="6">
      <t>カンゲンキン</t>
    </rPh>
    <phoneticPr fontId="12"/>
  </si>
  <si>
    <t>SBプライズ・クラウン</t>
    <phoneticPr fontId="1"/>
  </si>
  <si>
    <t>SBプライズ・テクニカル</t>
    <phoneticPr fontId="1"/>
  </si>
  <si>
    <t>県連納入額</t>
    <rPh sb="0" eb="1">
      <t>ケン</t>
    </rPh>
    <rPh sb="1" eb="2">
      <t>レン</t>
    </rPh>
    <rPh sb="2" eb="4">
      <t>ノウニュウ</t>
    </rPh>
    <rPh sb="4" eb="5">
      <t>ガク</t>
    </rPh>
    <phoneticPr fontId="12"/>
  </si>
  <si>
    <t>SAJ納入額</t>
    <rPh sb="3" eb="5">
      <t>ノウニュウ</t>
    </rPh>
    <rPh sb="5" eb="6">
      <t>ガク</t>
    </rPh>
    <phoneticPr fontId="12"/>
  </si>
  <si>
    <t>スキー学校還元金</t>
    <rPh sb="3" eb="5">
      <t>ガッコウ</t>
    </rPh>
    <rPh sb="5" eb="7">
      <t>カンゲン</t>
    </rPh>
    <rPh sb="7" eb="8">
      <t>キン</t>
    </rPh>
    <phoneticPr fontId="12"/>
  </si>
  <si>
    <r>
      <t>送金案内書　</t>
    </r>
    <r>
      <rPr>
        <u/>
        <sz val="10.5"/>
        <rFont val="游ゴシック"/>
        <family val="3"/>
        <charset val="128"/>
      </rPr>
      <t xml:space="preserve">（2024版） </t>
    </r>
    <phoneticPr fontId="12"/>
  </si>
  <si>
    <t>受講者傷害賠償責任保険料</t>
    <rPh sb="0" eb="3">
      <t>ジュコウシャ</t>
    </rPh>
    <rPh sb="3" eb="5">
      <t>ショウガイ</t>
    </rPh>
    <rPh sb="5" eb="7">
      <t>バイショウ</t>
    </rPh>
    <rPh sb="7" eb="9">
      <t>セキニン</t>
    </rPh>
    <rPh sb="9" eb="11">
      <t>ホケン</t>
    </rPh>
    <rPh sb="11" eb="12">
      <t>リョウ</t>
    </rPh>
    <phoneticPr fontId="12"/>
  </si>
  <si>
    <t>バッジテスト送金案内書（バッジ申込書）　　</t>
    <rPh sb="6" eb="8">
      <t>ソウキン</t>
    </rPh>
    <rPh sb="8" eb="11">
      <t>アンナイショ</t>
    </rPh>
    <rPh sb="15" eb="18">
      <t>モウシコミショ</t>
    </rPh>
    <phoneticPr fontId="12"/>
  </si>
  <si>
    <t>テクニカル</t>
    <phoneticPr fontId="12"/>
  </si>
  <si>
    <t>クラウン</t>
    <phoneticPr fontId="12"/>
  </si>
  <si>
    <t>2024年度実施分</t>
    <rPh sb="4" eb="6">
      <t>ネンド</t>
    </rPh>
    <rPh sb="6" eb="8">
      <t>ジッシ</t>
    </rPh>
    <rPh sb="8" eb="9">
      <t>ブン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</si>
</sst>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#,##0;[Red]#,##0"/>
    <numFmt numFmtId="178" formatCode="#,##0_ ;[Red]\-#,##0\ "/>
    <numFmt numFmtId="179" formatCode="0_ "/>
    <numFmt numFmtId="180" formatCode="#,##0&quot;円&quot;"/>
    <numFmt numFmtId="181" formatCode="#,##0&quot;名&quot;"/>
  </numFmts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Arial"/>
      <family val="2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Arial"/>
      <family val="2"/>
    </font>
    <font>
      <sz val="9"/>
      <name val="游ゴシック"/>
      <family val="3"/>
      <charset val="128"/>
    </font>
    <font>
      <sz val="12"/>
      <name val="Arial"/>
      <family val="2"/>
    </font>
    <font>
      <sz val="9"/>
      <name val="Arial"/>
      <family val="2"/>
    </font>
    <font>
      <sz val="11"/>
      <name val="游ゴシック"/>
      <family val="3"/>
      <charset val="128"/>
    </font>
    <font>
      <sz val="10"/>
      <name val="Arial"/>
      <family val="2"/>
    </font>
    <font>
      <b/>
      <sz val="10"/>
      <name val="游ゴシック"/>
      <family val="3"/>
      <charset val="128"/>
    </font>
    <font>
      <sz val="14"/>
      <name val="Arial"/>
      <family val="2"/>
    </font>
    <font>
      <u/>
      <sz val="9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Arial"/>
      <family val="2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Arial"/>
      <family val="2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ＭＳ Ｐゴシック"/>
      <family val="3"/>
      <charset val="128"/>
    </font>
    <font>
      <sz val="18"/>
      <name val="游ゴシック"/>
      <family val="3"/>
      <charset val="128"/>
    </font>
    <font>
      <sz val="20"/>
      <name val="游ゴシック"/>
      <family val="3"/>
      <charset val="128"/>
    </font>
    <font>
      <b/>
      <sz val="11"/>
      <name val="Arial"/>
      <family val="2"/>
    </font>
    <font>
      <b/>
      <u/>
      <sz val="16"/>
      <name val="游ゴシック"/>
      <family val="3"/>
      <charset val="128"/>
    </font>
    <font>
      <sz val="12"/>
      <color rgb="FFFF0000"/>
      <name val="Arial"/>
      <family val="2"/>
    </font>
    <font>
      <sz val="12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0" fontId="38" fillId="0" borderId="0"/>
  </cellStyleXfs>
  <cellXfs count="3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2" borderId="9" xfId="0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6" fontId="7" fillId="0" borderId="0" xfId="0" applyNumberFormat="1" applyFont="1" applyAlignment="1"/>
    <xf numFmtId="0" fontId="7" fillId="0" borderId="0" xfId="0" applyFont="1">
      <alignment vertical="center"/>
    </xf>
    <xf numFmtId="0" fontId="13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14" fontId="19" fillId="0" borderId="0" xfId="1" applyNumberFormat="1" applyFont="1" applyBorder="1" applyAlignment="1" applyProtection="1">
      <alignment vertical="center" wrapText="1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0" fillId="0" borderId="18" xfId="0" applyFont="1" applyBorder="1">
      <alignment vertical="center"/>
    </xf>
    <xf numFmtId="56" fontId="20" fillId="0" borderId="0" xfId="0" applyNumberFormat="1" applyFont="1" applyAlignment="1">
      <alignment horizontal="right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3" fontId="21" fillId="0" borderId="28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right" vertical="center"/>
    </xf>
    <xf numFmtId="177" fontId="21" fillId="0" borderId="11" xfId="0" applyNumberFormat="1" applyFont="1" applyBorder="1">
      <alignment vertical="center"/>
    </xf>
    <xf numFmtId="178" fontId="22" fillId="0" borderId="29" xfId="0" applyNumberFormat="1" applyFont="1" applyBorder="1" applyAlignment="1">
      <alignment horizontal="center" vertical="center"/>
    </xf>
    <xf numFmtId="3" fontId="21" fillId="4" borderId="11" xfId="0" applyNumberFormat="1" applyFont="1" applyFill="1" applyBorder="1" applyAlignment="1">
      <alignment horizontal="right" vertical="center"/>
    </xf>
    <xf numFmtId="177" fontId="21" fillId="4" borderId="11" xfId="0" applyNumberFormat="1" applyFont="1" applyFill="1" applyBorder="1">
      <alignment vertical="center"/>
    </xf>
    <xf numFmtId="178" fontId="22" fillId="4" borderId="2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3" fontId="21" fillId="0" borderId="32" xfId="0" applyNumberFormat="1" applyFont="1" applyBorder="1" applyAlignment="1">
      <alignment horizontal="right" vertical="center"/>
    </xf>
    <xf numFmtId="0" fontId="22" fillId="0" borderId="33" xfId="0" applyFont="1" applyBorder="1" applyAlignment="1">
      <alignment horizontal="center" vertical="center"/>
    </xf>
    <xf numFmtId="177" fontId="21" fillId="0" borderId="34" xfId="0" applyNumberFormat="1" applyFont="1" applyBorder="1">
      <alignment vertical="center"/>
    </xf>
    <xf numFmtId="178" fontId="22" fillId="0" borderId="35" xfId="0" applyNumberFormat="1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4" fillId="0" borderId="36" xfId="0" applyFont="1" applyBorder="1">
      <alignment vertical="center"/>
    </xf>
    <xf numFmtId="0" fontId="21" fillId="0" borderId="36" xfId="0" applyFont="1" applyBorder="1">
      <alignment vertical="center"/>
    </xf>
    <xf numFmtId="0" fontId="22" fillId="0" borderId="26" xfId="0" applyFont="1" applyBorder="1">
      <alignment vertical="center"/>
    </xf>
    <xf numFmtId="0" fontId="20" fillId="3" borderId="37" xfId="0" applyFont="1" applyFill="1" applyBorder="1" applyAlignment="1">
      <alignment horizontal="center" vertical="center"/>
    </xf>
    <xf numFmtId="177" fontId="23" fillId="0" borderId="38" xfId="0" applyNumberFormat="1" applyFont="1" applyBorder="1">
      <alignment vertical="center"/>
    </xf>
    <xf numFmtId="0" fontId="22" fillId="0" borderId="39" xfId="0" applyFont="1" applyBorder="1" applyAlignment="1"/>
    <xf numFmtId="49" fontId="21" fillId="0" borderId="23" xfId="0" applyNumberFormat="1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center" vertical="center"/>
    </xf>
    <xf numFmtId="177" fontId="21" fillId="0" borderId="24" xfId="0" applyNumberFormat="1" applyFont="1" applyBorder="1">
      <alignment vertical="center"/>
    </xf>
    <xf numFmtId="178" fontId="22" fillId="0" borderId="4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3" fontId="21" fillId="0" borderId="44" xfId="0" applyNumberFormat="1" applyFont="1" applyBorder="1" applyAlignment="1">
      <alignment horizontal="right" vertical="center"/>
    </xf>
    <xf numFmtId="0" fontId="22" fillId="0" borderId="45" xfId="0" applyFont="1" applyBorder="1" applyAlignment="1">
      <alignment horizontal="center" vertical="center"/>
    </xf>
    <xf numFmtId="177" fontId="26" fillId="0" borderId="44" xfId="0" applyNumberFormat="1" applyFont="1" applyBorder="1" applyAlignment="1">
      <alignment horizontal="center" vertical="center"/>
    </xf>
    <xf numFmtId="178" fontId="22" fillId="0" borderId="46" xfId="0" applyNumberFormat="1" applyFont="1" applyBorder="1" applyAlignment="1">
      <alignment horizontal="center" vertical="center"/>
    </xf>
    <xf numFmtId="0" fontId="22" fillId="0" borderId="26" xfId="0" applyFont="1" applyBorder="1" applyAlignment="1"/>
    <xf numFmtId="178" fontId="21" fillId="0" borderId="24" xfId="0" applyNumberFormat="1" applyFont="1" applyBorder="1">
      <alignment vertical="center"/>
    </xf>
    <xf numFmtId="178" fontId="20" fillId="0" borderId="22" xfId="0" applyNumberFormat="1" applyFont="1" applyBorder="1" applyAlignment="1">
      <alignment horizontal="center" vertical="center"/>
    </xf>
    <xf numFmtId="177" fontId="21" fillId="0" borderId="25" xfId="0" applyNumberFormat="1" applyFont="1" applyBorder="1">
      <alignment vertical="center"/>
    </xf>
    <xf numFmtId="178" fontId="22" fillId="0" borderId="26" xfId="0" applyNumberFormat="1" applyFont="1" applyBorder="1" applyAlignment="1">
      <alignment horizontal="center" vertical="center"/>
    </xf>
    <xf numFmtId="178" fontId="22" fillId="0" borderId="39" xfId="0" applyNumberFormat="1" applyFont="1" applyBorder="1" applyAlignment="1">
      <alignment horizontal="center" vertical="center"/>
    </xf>
    <xf numFmtId="49" fontId="25" fillId="4" borderId="23" xfId="0" applyNumberFormat="1" applyFont="1" applyFill="1" applyBorder="1" applyAlignment="1">
      <alignment horizontal="center" vertical="center" wrapText="1"/>
    </xf>
    <xf numFmtId="178" fontId="25" fillId="4" borderId="21" xfId="0" applyNumberFormat="1" applyFont="1" applyFill="1" applyBorder="1">
      <alignment vertical="center"/>
    </xf>
    <xf numFmtId="178" fontId="20" fillId="4" borderId="22" xfId="0" applyNumberFormat="1" applyFont="1" applyFill="1" applyBorder="1" applyAlignment="1">
      <alignment horizontal="center" vertical="center"/>
    </xf>
    <xf numFmtId="3" fontId="20" fillId="4" borderId="21" xfId="0" applyNumberFormat="1" applyFont="1" applyFill="1" applyBorder="1" applyAlignment="1">
      <alignment horizontal="right" vertical="center"/>
    </xf>
    <xf numFmtId="177" fontId="21" fillId="4" borderId="24" xfId="0" applyNumberFormat="1" applyFont="1" applyFill="1" applyBorder="1">
      <alignment vertical="center"/>
    </xf>
    <xf numFmtId="178" fontId="22" fillId="4" borderId="4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178" fontId="25" fillId="4" borderId="18" xfId="0" applyNumberFormat="1" applyFont="1" applyFill="1" applyBorder="1">
      <alignment vertical="center"/>
    </xf>
    <xf numFmtId="178" fontId="20" fillId="4" borderId="33" xfId="0" applyNumberFormat="1" applyFont="1" applyFill="1" applyBorder="1" applyAlignment="1">
      <alignment horizontal="center" vertical="center"/>
    </xf>
    <xf numFmtId="3" fontId="20" fillId="4" borderId="18" xfId="0" applyNumberFormat="1" applyFont="1" applyFill="1" applyBorder="1" applyAlignment="1">
      <alignment horizontal="right" vertical="center"/>
    </xf>
    <xf numFmtId="177" fontId="21" fillId="4" borderId="28" xfId="0" applyNumberFormat="1" applyFont="1" applyFill="1" applyBorder="1">
      <alignment vertical="center"/>
    </xf>
    <xf numFmtId="178" fontId="22" fillId="4" borderId="50" xfId="0" applyNumberFormat="1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177" fontId="23" fillId="0" borderId="38" xfId="0" applyNumberFormat="1" applyFont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178" fontId="13" fillId="0" borderId="0" xfId="0" applyNumberFormat="1" applyFont="1" applyAlignment="1"/>
    <xf numFmtId="49" fontId="21" fillId="0" borderId="31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13" fillId="0" borderId="0" xfId="0" applyNumberFormat="1" applyFont="1" applyAlignment="1"/>
    <xf numFmtId="0" fontId="22" fillId="0" borderId="0" xfId="0" applyFont="1" applyAlignment="1"/>
    <xf numFmtId="0" fontId="22" fillId="0" borderId="0" xfId="0" applyFont="1">
      <alignment vertical="center"/>
    </xf>
    <xf numFmtId="0" fontId="11" fillId="0" borderId="0" xfId="0" applyFont="1">
      <alignment vertical="center"/>
    </xf>
    <xf numFmtId="0" fontId="2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0" fillId="0" borderId="37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26" xfId="0" applyFont="1" applyBorder="1" applyAlignment="1"/>
    <xf numFmtId="0" fontId="20" fillId="0" borderId="54" xfId="0" applyFont="1" applyBorder="1">
      <alignment vertical="center"/>
    </xf>
    <xf numFmtId="0" fontId="20" fillId="0" borderId="15" xfId="0" applyFont="1" applyBorder="1" applyAlignment="1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0" fillId="0" borderId="51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55" xfId="0" applyFont="1" applyBorder="1" applyAlignment="1"/>
    <xf numFmtId="0" fontId="25" fillId="0" borderId="0" xfId="0" applyFont="1" applyAlignment="1"/>
    <xf numFmtId="0" fontId="7" fillId="0" borderId="1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56" xfId="0" applyFont="1" applyBorder="1" applyAlignment="1">
      <alignment horizontal="right" vertical="center" wrapText="1"/>
    </xf>
    <xf numFmtId="0" fontId="7" fillId="0" borderId="4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9" fillId="0" borderId="1" xfId="2" applyFont="1" applyBorder="1" applyAlignment="1">
      <alignment horizontal="right" vertical="center"/>
    </xf>
    <xf numFmtId="38" fontId="9" fillId="0" borderId="19" xfId="2" applyFont="1" applyBorder="1" applyAlignment="1">
      <alignment horizontal="right" vertical="center"/>
    </xf>
    <xf numFmtId="38" fontId="9" fillId="0" borderId="56" xfId="2" applyFont="1" applyBorder="1" applyAlignment="1">
      <alignment horizontal="right" vertical="center"/>
    </xf>
    <xf numFmtId="38" fontId="9" fillId="0" borderId="43" xfId="2" applyFont="1" applyBorder="1" applyAlignment="1">
      <alignment horizontal="right" vertical="center"/>
    </xf>
    <xf numFmtId="38" fontId="9" fillId="0" borderId="57" xfId="2" applyFont="1" applyBorder="1" applyAlignment="1">
      <alignment horizontal="right" vertical="center"/>
    </xf>
    <xf numFmtId="0" fontId="7" fillId="3" borderId="37" xfId="0" applyFont="1" applyFill="1" applyBorder="1" applyAlignment="1">
      <alignment horizontal="left" vertical="center"/>
    </xf>
    <xf numFmtId="38" fontId="9" fillId="5" borderId="1" xfId="2" applyFont="1" applyFill="1" applyBorder="1" applyAlignment="1">
      <alignment horizontal="right" vertical="center"/>
    </xf>
    <xf numFmtId="49" fontId="21" fillId="5" borderId="1" xfId="0" applyNumberFormat="1" applyFont="1" applyFill="1" applyBorder="1" applyAlignment="1">
      <alignment horizontal="center" vertical="center"/>
    </xf>
    <xf numFmtId="3" fontId="21" fillId="5" borderId="28" xfId="0" applyNumberFormat="1" applyFont="1" applyFill="1" applyBorder="1" applyAlignment="1">
      <alignment horizontal="right" vertical="center"/>
    </xf>
    <xf numFmtId="0" fontId="20" fillId="5" borderId="19" xfId="0" applyFont="1" applyFill="1" applyBorder="1" applyAlignment="1">
      <alignment horizontal="center" vertical="center"/>
    </xf>
    <xf numFmtId="3" fontId="21" fillId="5" borderId="11" xfId="0" applyNumberFormat="1" applyFont="1" applyFill="1" applyBorder="1" applyAlignment="1">
      <alignment horizontal="right" vertical="center"/>
    </xf>
    <xf numFmtId="177" fontId="21" fillId="5" borderId="11" xfId="0" applyNumberFormat="1" applyFont="1" applyFill="1" applyBorder="1" applyAlignment="1">
      <alignment horizontal="right" vertical="center"/>
    </xf>
    <xf numFmtId="178" fontId="22" fillId="5" borderId="29" xfId="0" applyNumberFormat="1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25" fillId="0" borderId="0" xfId="0" applyFont="1">
      <alignment vertical="center"/>
    </xf>
    <xf numFmtId="0" fontId="34" fillId="0" borderId="17" xfId="0" applyFont="1" applyBorder="1">
      <alignment vertical="center"/>
    </xf>
    <xf numFmtId="0" fontId="34" fillId="0" borderId="18" xfId="0" applyFont="1" applyBorder="1">
      <alignment vertical="center"/>
    </xf>
    <xf numFmtId="0" fontId="34" fillId="6" borderId="0" xfId="0" applyFont="1" applyFill="1">
      <alignment vertical="center"/>
    </xf>
    <xf numFmtId="0" fontId="34" fillId="0" borderId="0" xfId="0" applyFont="1" applyAlignment="1"/>
    <xf numFmtId="0" fontId="25" fillId="0" borderId="11" xfId="0" applyFont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58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179" fontId="21" fillId="0" borderId="60" xfId="0" applyNumberFormat="1" applyFont="1" applyBorder="1" applyAlignment="1">
      <alignment horizontal="right" vertical="center"/>
    </xf>
    <xf numFmtId="179" fontId="21" fillId="0" borderId="61" xfId="0" applyNumberFormat="1" applyFont="1" applyBorder="1" applyAlignment="1">
      <alignment horizontal="right" vertical="center"/>
    </xf>
    <xf numFmtId="179" fontId="21" fillId="0" borderId="62" xfId="0" applyNumberFormat="1" applyFont="1" applyBorder="1" applyAlignment="1">
      <alignment horizontal="right" vertical="center"/>
    </xf>
    <xf numFmtId="179" fontId="21" fillId="0" borderId="63" xfId="0" applyNumberFormat="1" applyFont="1" applyBorder="1" applyAlignment="1">
      <alignment horizontal="right" vertical="center"/>
    </xf>
    <xf numFmtId="0" fontId="25" fillId="0" borderId="34" xfId="0" applyFont="1" applyBorder="1" applyAlignment="1">
      <alignment horizontal="center" vertical="center"/>
    </xf>
    <xf numFmtId="179" fontId="21" fillId="0" borderId="64" xfId="0" applyNumberFormat="1" applyFont="1" applyBorder="1" applyAlignment="1">
      <alignment horizontal="right" vertical="center"/>
    </xf>
    <xf numFmtId="179" fontId="21" fillId="0" borderId="31" xfId="0" applyNumberFormat="1" applyFont="1" applyBorder="1" applyAlignment="1">
      <alignment horizontal="right" vertical="center"/>
    </xf>
    <xf numFmtId="179" fontId="21" fillId="0" borderId="65" xfId="0" applyNumberFormat="1" applyFont="1" applyBorder="1" applyAlignment="1">
      <alignment horizontal="right" vertical="center"/>
    </xf>
    <xf numFmtId="179" fontId="21" fillId="0" borderId="33" xfId="0" applyNumberFormat="1" applyFont="1" applyBorder="1" applyAlignment="1">
      <alignment horizontal="right" vertical="center"/>
    </xf>
    <xf numFmtId="179" fontId="21" fillId="0" borderId="51" xfId="0" applyNumberFormat="1" applyFont="1" applyBorder="1" applyAlignment="1">
      <alignment horizontal="right" vertical="center"/>
    </xf>
    <xf numFmtId="179" fontId="21" fillId="0" borderId="66" xfId="0" applyNumberFormat="1" applyFont="1" applyBorder="1" applyAlignment="1">
      <alignment horizontal="right" vertical="center"/>
    </xf>
    <xf numFmtId="179" fontId="21" fillId="0" borderId="67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1" fillId="0" borderId="59" xfId="0" applyFont="1" applyBorder="1" applyAlignment="1">
      <alignment horizontal="right" vertical="center"/>
    </xf>
    <xf numFmtId="0" fontId="21" fillId="0" borderId="68" xfId="0" applyFont="1" applyBorder="1" applyAlignment="1">
      <alignment horizontal="right" vertical="center"/>
    </xf>
    <xf numFmtId="0" fontId="25" fillId="0" borderId="31" xfId="0" applyFont="1" applyBorder="1" applyAlignment="1">
      <alignment horizontal="center" vertical="center"/>
    </xf>
    <xf numFmtId="0" fontId="21" fillId="0" borderId="34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5" fillId="7" borderId="40" xfId="0" applyFont="1" applyFill="1" applyBorder="1" applyAlignment="1">
      <alignment horizontal="center" vertical="center"/>
    </xf>
    <xf numFmtId="0" fontId="21" fillId="0" borderId="61" xfId="0" applyFont="1" applyBorder="1" applyAlignment="1">
      <alignment horizontal="right" vertical="center"/>
    </xf>
    <xf numFmtId="0" fontId="21" fillId="0" borderId="62" xfId="0" applyFont="1" applyBorder="1" applyAlignment="1">
      <alignment horizontal="right" vertical="center"/>
    </xf>
    <xf numFmtId="0" fontId="21" fillId="0" borderId="65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66" xfId="0" applyFont="1" applyBorder="1" applyAlignment="1">
      <alignment horizontal="right" vertical="center"/>
    </xf>
    <xf numFmtId="0" fontId="21" fillId="0" borderId="67" xfId="0" applyFont="1" applyBorder="1" applyAlignment="1">
      <alignment horizontal="right" vertical="center"/>
    </xf>
    <xf numFmtId="180" fontId="25" fillId="0" borderId="53" xfId="0" applyNumberFormat="1" applyFont="1" applyBorder="1" applyAlignment="1">
      <alignment horizontal="right" vertical="center" shrinkToFit="1"/>
    </xf>
    <xf numFmtId="181" fontId="25" fillId="0" borderId="53" xfId="0" applyNumberFormat="1" applyFont="1" applyBorder="1" applyAlignment="1">
      <alignment horizontal="center" vertical="center"/>
    </xf>
    <xf numFmtId="181" fontId="25" fillId="0" borderId="53" xfId="0" applyNumberFormat="1" applyFont="1" applyBorder="1" applyAlignment="1">
      <alignment horizontal="left" vertical="center"/>
    </xf>
    <xf numFmtId="179" fontId="21" fillId="0" borderId="68" xfId="0" applyNumberFormat="1" applyFont="1" applyBorder="1" applyAlignment="1">
      <alignment horizontal="right" vertical="center"/>
    </xf>
    <xf numFmtId="179" fontId="21" fillId="0" borderId="69" xfId="0" applyNumberFormat="1" applyFont="1" applyBorder="1" applyAlignment="1">
      <alignment horizontal="right" vertical="center"/>
    </xf>
    <xf numFmtId="180" fontId="36" fillId="0" borderId="0" xfId="0" applyNumberFormat="1" applyFont="1">
      <alignment vertical="center"/>
    </xf>
    <xf numFmtId="180" fontId="37" fillId="0" borderId="0" xfId="0" applyNumberFormat="1" applyFont="1">
      <alignment vertical="center"/>
    </xf>
    <xf numFmtId="0" fontId="15" fillId="0" borderId="0" xfId="0" applyFont="1">
      <alignment vertical="center"/>
    </xf>
    <xf numFmtId="38" fontId="40" fillId="0" borderId="0" xfId="2" applyFont="1" applyAlignment="1">
      <alignment vertical="center"/>
    </xf>
    <xf numFmtId="38" fontId="25" fillId="0" borderId="0" xfId="2" applyFont="1" applyAlignment="1">
      <alignment vertical="center"/>
    </xf>
    <xf numFmtId="38" fontId="25" fillId="0" borderId="0" xfId="2" applyFont="1" applyAlignment="1">
      <alignment horizontal="right" vertical="center"/>
    </xf>
    <xf numFmtId="38" fontId="34" fillId="0" borderId="0" xfId="2" applyFont="1" applyAlignment="1">
      <alignment vertical="center"/>
    </xf>
    <xf numFmtId="38" fontId="25" fillId="0" borderId="17" xfId="2" applyFont="1" applyBorder="1" applyAlignment="1">
      <alignment vertical="center"/>
    </xf>
    <xf numFmtId="38" fontId="25" fillId="0" borderId="18" xfId="2" applyFont="1" applyBorder="1" applyAlignment="1">
      <alignment vertical="center"/>
    </xf>
    <xf numFmtId="38" fontId="34" fillId="3" borderId="71" xfId="2" applyFont="1" applyFill="1" applyBorder="1" applyAlignment="1">
      <alignment horizontal="center" vertical="center" shrinkToFit="1"/>
    </xf>
    <xf numFmtId="38" fontId="34" fillId="3" borderId="71" xfId="2" applyFont="1" applyFill="1" applyBorder="1" applyAlignment="1">
      <alignment horizontal="center" vertical="center" wrapText="1"/>
    </xf>
    <xf numFmtId="38" fontId="34" fillId="3" borderId="72" xfId="2" applyFont="1" applyFill="1" applyBorder="1" applyAlignment="1">
      <alignment horizontal="center" vertical="center" shrinkToFit="1"/>
    </xf>
    <xf numFmtId="38" fontId="34" fillId="3" borderId="70" xfId="2" applyFont="1" applyFill="1" applyBorder="1" applyAlignment="1">
      <alignment horizontal="center" vertical="center"/>
    </xf>
    <xf numFmtId="38" fontId="34" fillId="3" borderId="71" xfId="2" applyFont="1" applyFill="1" applyBorder="1" applyAlignment="1">
      <alignment horizontal="center" vertical="center"/>
    </xf>
    <xf numFmtId="38" fontId="34" fillId="0" borderId="75" xfId="2" applyFont="1" applyBorder="1" applyAlignment="1">
      <alignment horizontal="left" vertical="center" indent="1"/>
    </xf>
    <xf numFmtId="38" fontId="23" fillId="0" borderId="75" xfId="2" applyFont="1" applyBorder="1" applyAlignment="1">
      <alignment vertical="center"/>
    </xf>
    <xf numFmtId="38" fontId="23" fillId="0" borderId="74" xfId="2" applyFont="1" applyBorder="1" applyAlignment="1">
      <alignment vertical="center"/>
    </xf>
    <xf numFmtId="38" fontId="34" fillId="0" borderId="6" xfId="2" applyFont="1" applyBorder="1" applyAlignment="1">
      <alignment horizontal="left" vertical="center" indent="1"/>
    </xf>
    <xf numFmtId="38" fontId="23" fillId="0" borderId="6" xfId="2" applyFont="1" applyBorder="1" applyAlignment="1">
      <alignment vertical="center"/>
    </xf>
    <xf numFmtId="38" fontId="23" fillId="0" borderId="78" xfId="2" applyFont="1" applyBorder="1" applyAlignment="1">
      <alignment vertical="center"/>
    </xf>
    <xf numFmtId="38" fontId="34" fillId="0" borderId="82" xfId="2" applyFont="1" applyBorder="1" applyAlignment="1">
      <alignment horizontal="left" vertical="center" indent="1"/>
    </xf>
    <xf numFmtId="38" fontId="23" fillId="0" borderId="82" xfId="2" applyFont="1" applyBorder="1" applyAlignment="1">
      <alignment vertical="center"/>
    </xf>
    <xf numFmtId="38" fontId="23" fillId="0" borderId="81" xfId="2" applyFont="1" applyBorder="1" applyAlignment="1">
      <alignment vertical="center"/>
    </xf>
    <xf numFmtId="38" fontId="34" fillId="0" borderId="75" xfId="2" applyFont="1" applyBorder="1" applyAlignment="1">
      <alignment horizontal="left" vertical="center" indent="1" shrinkToFit="1"/>
    </xf>
    <xf numFmtId="38" fontId="34" fillId="0" borderId="6" xfId="2" applyFont="1" applyBorder="1" applyAlignment="1">
      <alignment horizontal="left" vertical="center" indent="1" shrinkToFit="1"/>
    </xf>
    <xf numFmtId="38" fontId="34" fillId="0" borderId="82" xfId="2" applyFont="1" applyBorder="1" applyAlignment="1">
      <alignment horizontal="left" vertical="center" indent="1" shrinkToFit="1"/>
    </xf>
    <xf numFmtId="38" fontId="22" fillId="0" borderId="85" xfId="2" applyFont="1" applyBorder="1" applyAlignment="1">
      <alignment horizontal="center" vertical="center"/>
    </xf>
    <xf numFmtId="0" fontId="41" fillId="0" borderId="86" xfId="2" applyNumberFormat="1" applyFont="1" applyFill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25" fillId="0" borderId="0" xfId="3" applyFont="1"/>
    <xf numFmtId="0" fontId="42" fillId="0" borderId="0" xfId="3" applyFont="1"/>
    <xf numFmtId="0" fontId="15" fillId="0" borderId="0" xfId="3" applyFont="1" applyAlignment="1">
      <alignment horizontal="center"/>
    </xf>
    <xf numFmtId="0" fontId="15" fillId="0" borderId="0" xfId="3" applyFont="1"/>
    <xf numFmtId="0" fontId="25" fillId="3" borderId="40" xfId="3" applyFont="1" applyFill="1" applyBorder="1" applyAlignment="1">
      <alignment horizontal="center"/>
    </xf>
    <xf numFmtId="0" fontId="25" fillId="3" borderId="23" xfId="3" applyFont="1" applyFill="1" applyBorder="1" applyAlignment="1">
      <alignment horizontal="center"/>
    </xf>
    <xf numFmtId="0" fontId="25" fillId="3" borderId="58" xfId="3" applyFont="1" applyFill="1" applyBorder="1" applyAlignment="1">
      <alignment horizontal="center"/>
    </xf>
    <xf numFmtId="0" fontId="21" fillId="0" borderId="27" xfId="3" applyFont="1" applyBorder="1" applyAlignment="1">
      <alignment horizontal="center"/>
    </xf>
    <xf numFmtId="0" fontId="25" fillId="0" borderId="1" xfId="3" applyFont="1" applyBorder="1"/>
    <xf numFmtId="0" fontId="25" fillId="0" borderId="1" xfId="3" applyFont="1" applyBorder="1" applyAlignment="1">
      <alignment horizontal="center"/>
    </xf>
    <xf numFmtId="0" fontId="25" fillId="0" borderId="56" xfId="3" applyFont="1" applyBorder="1"/>
    <xf numFmtId="0" fontId="21" fillId="0" borderId="42" xfId="3" applyFont="1" applyBorder="1" applyAlignment="1">
      <alignment horizontal="center"/>
    </xf>
    <xf numFmtId="0" fontId="25" fillId="0" borderId="43" xfId="3" applyFont="1" applyBorder="1"/>
    <xf numFmtId="0" fontId="25" fillId="0" borderId="43" xfId="3" applyFont="1" applyBorder="1" applyAlignment="1">
      <alignment horizontal="center"/>
    </xf>
    <xf numFmtId="0" fontId="25" fillId="0" borderId="57" xfId="3" applyFont="1" applyBorder="1"/>
    <xf numFmtId="0" fontId="3" fillId="2" borderId="11" xfId="0" applyFont="1" applyFill="1" applyBorder="1" applyAlignment="1">
      <alignment horizontal="left" vertical="center"/>
    </xf>
    <xf numFmtId="38" fontId="43" fillId="0" borderId="75" xfId="2" applyFont="1" applyBorder="1" applyAlignment="1">
      <alignment vertical="center"/>
    </xf>
    <xf numFmtId="38" fontId="43" fillId="0" borderId="6" xfId="2" applyFont="1" applyBorder="1" applyAlignment="1">
      <alignment vertical="center"/>
    </xf>
    <xf numFmtId="38" fontId="43" fillId="0" borderId="82" xfId="2" applyFont="1" applyBorder="1" applyAlignment="1">
      <alignment vertical="center"/>
    </xf>
    <xf numFmtId="38" fontId="43" fillId="0" borderId="76" xfId="2" applyFont="1" applyBorder="1" applyAlignment="1">
      <alignment vertical="center"/>
    </xf>
    <xf numFmtId="38" fontId="43" fillId="0" borderId="79" xfId="2" applyFont="1" applyBorder="1" applyAlignment="1">
      <alignment vertical="center"/>
    </xf>
    <xf numFmtId="38" fontId="43" fillId="0" borderId="83" xfId="2" applyFont="1" applyBorder="1" applyAlignment="1">
      <alignment vertical="center"/>
    </xf>
    <xf numFmtId="38" fontId="34" fillId="0" borderId="89" xfId="2" applyFont="1" applyBorder="1" applyAlignment="1">
      <alignment horizontal="left" vertical="center" indent="1"/>
    </xf>
    <xf numFmtId="38" fontId="23" fillId="0" borderId="89" xfId="2" applyFont="1" applyBorder="1" applyAlignment="1">
      <alignment vertical="center"/>
    </xf>
    <xf numFmtId="38" fontId="23" fillId="0" borderId="91" xfId="2" applyFont="1" applyBorder="1" applyAlignment="1">
      <alignment vertical="center"/>
    </xf>
    <xf numFmtId="38" fontId="44" fillId="0" borderId="75" xfId="2" applyFont="1" applyBorder="1" applyAlignment="1">
      <alignment horizontal="left" vertical="center" indent="1" shrinkToFit="1"/>
    </xf>
    <xf numFmtId="38" fontId="44" fillId="0" borderId="89" xfId="2" applyFont="1" applyBorder="1" applyAlignment="1">
      <alignment horizontal="left" vertical="center" indent="1" shrinkToFit="1"/>
    </xf>
    <xf numFmtId="38" fontId="43" fillId="0" borderId="89" xfId="2" applyFont="1" applyBorder="1" applyAlignment="1">
      <alignment vertical="center"/>
    </xf>
    <xf numFmtId="38" fontId="43" fillId="0" borderId="90" xfId="2" applyFont="1" applyBorder="1" applyAlignment="1">
      <alignment vertical="center"/>
    </xf>
    <xf numFmtId="179" fontId="21" fillId="0" borderId="34" xfId="0" applyNumberFormat="1" applyFont="1" applyBorder="1" applyAlignment="1">
      <alignment horizontal="right" vertical="center"/>
    </xf>
    <xf numFmtId="179" fontId="21" fillId="0" borderId="17" xfId="0" applyNumberFormat="1" applyFont="1" applyBorder="1" applyAlignment="1">
      <alignment horizontal="right" vertical="center"/>
    </xf>
    <xf numFmtId="179" fontId="21" fillId="0" borderId="96" xfId="0" applyNumberFormat="1" applyFont="1" applyBorder="1" applyAlignment="1">
      <alignment horizontal="right" vertical="center"/>
    </xf>
    <xf numFmtId="0" fontId="25" fillId="7" borderId="31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0" borderId="17" xfId="0" applyFont="1" applyBorder="1">
      <alignment vertical="center"/>
    </xf>
    <xf numFmtId="179" fontId="21" fillId="0" borderId="56" xfId="0" applyNumberFormat="1" applyFont="1" applyBorder="1" applyAlignment="1">
      <alignment horizontal="right" vertical="center"/>
    </xf>
    <xf numFmtId="179" fontId="21" fillId="0" borderId="18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20" fillId="5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0" fillId="0" borderId="16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0" fillId="0" borderId="30" xfId="0" applyFont="1" applyBorder="1" applyAlignment="1">
      <alignment horizontal="left" vertical="center" indent="1" shrinkToFit="1"/>
    </xf>
    <xf numFmtId="0" fontId="20" fillId="0" borderId="31" xfId="0" applyFont="1" applyBorder="1" applyAlignment="1">
      <alignment horizontal="left" vertical="center" indent="1" shrinkToFit="1"/>
    </xf>
    <xf numFmtId="0" fontId="20" fillId="0" borderId="27" xfId="0" applyFont="1" applyBorder="1" applyAlignment="1">
      <alignment horizontal="left" vertical="center" indent="1" shrinkToFit="1"/>
    </xf>
    <xf numFmtId="0" fontId="20" fillId="0" borderId="1" xfId="0" applyFont="1" applyBorder="1" applyAlignment="1">
      <alignment horizontal="left" vertical="center" indent="1" shrinkToFit="1"/>
    </xf>
    <xf numFmtId="0" fontId="20" fillId="5" borderId="27" xfId="0" applyFont="1" applyFill="1" applyBorder="1" applyAlignment="1">
      <alignment horizontal="left" vertical="center" indent="1" shrinkToFit="1"/>
    </xf>
    <xf numFmtId="0" fontId="20" fillId="5" borderId="1" xfId="0" applyFont="1" applyFill="1" applyBorder="1" applyAlignment="1">
      <alignment horizontal="left" vertical="center" indent="1" shrinkToFit="1"/>
    </xf>
    <xf numFmtId="0" fontId="25" fillId="0" borderId="0" xfId="0" applyFont="1" applyAlignment="1">
      <alignment horizontal="left" vertical="center" indent="5"/>
    </xf>
    <xf numFmtId="0" fontId="25" fillId="0" borderId="15" xfId="0" applyFont="1" applyBorder="1" applyAlignment="1">
      <alignment horizontal="left" vertical="center" indent="5"/>
    </xf>
    <xf numFmtId="177" fontId="28" fillId="0" borderId="52" xfId="0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indent="1" shrinkToFit="1"/>
    </xf>
    <xf numFmtId="0" fontId="20" fillId="0" borderId="43" xfId="0" applyFont="1" applyBorder="1" applyAlignment="1">
      <alignment horizontal="left" vertical="center" indent="1" shrinkToFit="1"/>
    </xf>
    <xf numFmtId="0" fontId="20" fillId="0" borderId="40" xfId="0" applyFont="1" applyBorder="1" applyAlignment="1">
      <alignment horizontal="left" vertical="center" indent="1" shrinkToFit="1"/>
    </xf>
    <xf numFmtId="0" fontId="20" fillId="0" borderId="23" xfId="0" applyFont="1" applyBorder="1" applyAlignment="1">
      <alignment horizontal="left" vertical="center" indent="1" shrinkToFit="1"/>
    </xf>
    <xf numFmtId="0" fontId="20" fillId="0" borderId="47" xfId="0" applyFont="1" applyBorder="1" applyAlignment="1">
      <alignment horizontal="left" vertical="center" indent="1" shrinkToFit="1"/>
    </xf>
    <xf numFmtId="0" fontId="20" fillId="0" borderId="48" xfId="0" applyFont="1" applyBorder="1" applyAlignment="1">
      <alignment horizontal="left" vertical="center" indent="1" shrinkToFit="1"/>
    </xf>
    <xf numFmtId="0" fontId="20" fillId="0" borderId="46" xfId="0" applyFont="1" applyBorder="1" applyAlignment="1">
      <alignment horizontal="left" vertical="center" indent="1" shrinkToFit="1"/>
    </xf>
    <xf numFmtId="0" fontId="20" fillId="4" borderId="20" xfId="0" applyFont="1" applyFill="1" applyBorder="1" applyAlignment="1">
      <alignment horizontal="left" vertical="center" indent="1" shrinkToFit="1"/>
    </xf>
    <xf numFmtId="0" fontId="20" fillId="4" borderId="21" xfId="0" applyFont="1" applyFill="1" applyBorder="1" applyAlignment="1">
      <alignment horizontal="left" vertical="center" indent="1" shrinkToFit="1"/>
    </xf>
    <xf numFmtId="14" fontId="29" fillId="0" borderId="0" xfId="1" applyNumberFormat="1" applyFont="1" applyBorder="1" applyAlignment="1" applyProtection="1">
      <alignment horizontal="center" vertical="center" wrapText="1"/>
    </xf>
    <xf numFmtId="0" fontId="20" fillId="0" borderId="30" xfId="0" applyFont="1" applyBorder="1" applyAlignment="1">
      <alignment horizontal="left" vertical="center" indent="1"/>
    </xf>
    <xf numFmtId="0" fontId="20" fillId="0" borderId="31" xfId="0" applyFont="1" applyBorder="1" applyAlignment="1">
      <alignment horizontal="left" vertical="center" indent="1"/>
    </xf>
    <xf numFmtId="0" fontId="20" fillId="4" borderId="49" xfId="0" applyFont="1" applyFill="1" applyBorder="1" applyAlignment="1">
      <alignment horizontal="left" vertical="center" indent="1" shrinkToFit="1"/>
    </xf>
    <xf numFmtId="0" fontId="20" fillId="4" borderId="18" xfId="0" applyFont="1" applyFill="1" applyBorder="1" applyAlignment="1">
      <alignment horizontal="left" vertical="center" indent="1" shrinkToFit="1"/>
    </xf>
    <xf numFmtId="0" fontId="2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4" fontId="18" fillId="0" borderId="0" xfId="1" applyNumberFormat="1" applyFont="1" applyBorder="1" applyAlignment="1" applyProtection="1">
      <alignment horizontal="center" vertical="center" wrapText="1"/>
    </xf>
    <xf numFmtId="0" fontId="20" fillId="5" borderId="17" xfId="0" applyFont="1" applyFill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5" fontId="32" fillId="0" borderId="37" xfId="0" applyNumberFormat="1" applyFont="1" applyBorder="1">
      <alignment vertical="center"/>
    </xf>
    <xf numFmtId="0" fontId="32" fillId="0" borderId="26" xfId="0" applyFont="1" applyBorder="1">
      <alignment vertical="center"/>
    </xf>
    <xf numFmtId="0" fontId="32" fillId="0" borderId="51" xfId="0" applyFont="1" applyBorder="1">
      <alignment vertical="center"/>
    </xf>
    <xf numFmtId="0" fontId="32" fillId="0" borderId="55" xfId="0" applyFont="1" applyBorder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5" borderId="17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5" fillId="0" borderId="0" xfId="0" applyFont="1" applyAlignment="1">
      <alignment horizontal="left"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shrinkToFit="1"/>
    </xf>
    <xf numFmtId="0" fontId="7" fillId="5" borderId="1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9" fillId="0" borderId="0" xfId="2" applyFont="1" applyAlignment="1">
      <alignment horizontal="center" vertical="center"/>
    </xf>
    <xf numFmtId="38" fontId="25" fillId="5" borderId="17" xfId="2" applyFont="1" applyFill="1" applyBorder="1" applyAlignment="1">
      <alignment horizontal="center" vertical="center"/>
    </xf>
    <xf numFmtId="38" fontId="25" fillId="5" borderId="18" xfId="2" applyFont="1" applyFill="1" applyBorder="1" applyAlignment="1">
      <alignment horizontal="center" vertical="center"/>
    </xf>
    <xf numFmtId="38" fontId="34" fillId="3" borderId="70" xfId="2" applyFont="1" applyFill="1" applyBorder="1" applyAlignment="1">
      <alignment horizontal="center" vertical="center"/>
    </xf>
    <xf numFmtId="38" fontId="34" fillId="3" borderId="71" xfId="2" applyFont="1" applyFill="1" applyBorder="1" applyAlignment="1">
      <alignment horizontal="center" vertical="center"/>
    </xf>
    <xf numFmtId="38" fontId="34" fillId="3" borderId="73" xfId="2" applyFont="1" applyFill="1" applyBorder="1" applyAlignment="1">
      <alignment horizontal="center" vertical="center"/>
    </xf>
    <xf numFmtId="38" fontId="34" fillId="0" borderId="74" xfId="2" applyFont="1" applyBorder="1" applyAlignment="1">
      <alignment horizontal="center" vertical="center" wrapText="1"/>
    </xf>
    <xf numFmtId="38" fontId="34" fillId="0" borderId="78" xfId="2" applyFont="1" applyBorder="1" applyAlignment="1">
      <alignment horizontal="center" vertical="center"/>
    </xf>
    <xf numFmtId="38" fontId="34" fillId="0" borderId="81" xfId="2" applyFont="1" applyBorder="1" applyAlignment="1">
      <alignment horizontal="center" vertical="center"/>
    </xf>
    <xf numFmtId="38" fontId="23" fillId="0" borderId="75" xfId="2" applyFont="1" applyBorder="1" applyAlignment="1">
      <alignment horizontal="center" vertical="center"/>
    </xf>
    <xf numFmtId="38" fontId="23" fillId="0" borderId="77" xfId="2" applyFont="1" applyBorder="1" applyAlignment="1">
      <alignment horizontal="center" vertical="center"/>
    </xf>
    <xf numFmtId="38" fontId="23" fillId="0" borderId="6" xfId="2" applyFont="1" applyBorder="1" applyAlignment="1">
      <alignment horizontal="center" vertical="center"/>
    </xf>
    <xf numFmtId="38" fontId="23" fillId="0" borderId="80" xfId="2" applyFont="1" applyBorder="1" applyAlignment="1">
      <alignment horizontal="center" vertical="center"/>
    </xf>
    <xf numFmtId="38" fontId="23" fillId="0" borderId="82" xfId="2" applyFont="1" applyBorder="1" applyAlignment="1">
      <alignment horizontal="center" vertical="center"/>
    </xf>
    <xf numFmtId="38" fontId="23" fillId="0" borderId="84" xfId="2" applyFont="1" applyBorder="1" applyAlignment="1">
      <alignment horizontal="center" vertical="center"/>
    </xf>
    <xf numFmtId="38" fontId="34" fillId="0" borderId="52" xfId="2" applyFont="1" applyBorder="1" applyAlignment="1">
      <alignment horizontal="center" vertical="center"/>
    </xf>
    <xf numFmtId="38" fontId="34" fillId="0" borderId="53" xfId="2" applyFont="1" applyBorder="1" applyAlignment="1">
      <alignment horizontal="center" vertical="center"/>
    </xf>
    <xf numFmtId="38" fontId="34" fillId="0" borderId="93" xfId="2" applyFont="1" applyBorder="1" applyAlignment="1">
      <alignment horizontal="center" vertical="center"/>
    </xf>
    <xf numFmtId="38" fontId="28" fillId="0" borderId="52" xfId="2" applyFont="1" applyBorder="1" applyAlignment="1">
      <alignment horizontal="center" vertical="center"/>
    </xf>
    <xf numFmtId="38" fontId="28" fillId="0" borderId="53" xfId="2" applyFont="1" applyBorder="1" applyAlignment="1">
      <alignment horizontal="center" vertical="center"/>
    </xf>
    <xf numFmtId="38" fontId="28" fillId="0" borderId="39" xfId="2" applyFont="1" applyBorder="1" applyAlignment="1">
      <alignment horizontal="center" vertical="center"/>
    </xf>
    <xf numFmtId="38" fontId="23" fillId="0" borderId="89" xfId="2" applyFont="1" applyBorder="1" applyAlignment="1">
      <alignment horizontal="center" vertical="center"/>
    </xf>
    <xf numFmtId="38" fontId="23" fillId="0" borderId="92" xfId="2" applyFont="1" applyBorder="1" applyAlignment="1">
      <alignment horizontal="center" vertical="center"/>
    </xf>
    <xf numFmtId="38" fontId="34" fillId="0" borderId="70" xfId="2" applyFont="1" applyBorder="1" applyAlignment="1">
      <alignment horizontal="center" vertical="center" wrapText="1"/>
    </xf>
    <xf numFmtId="38" fontId="34" fillId="0" borderId="87" xfId="2" applyFont="1" applyBorder="1" applyAlignment="1">
      <alignment horizontal="center" vertical="center" wrapText="1"/>
    </xf>
    <xf numFmtId="38" fontId="34" fillId="0" borderId="88" xfId="2" applyFont="1" applyBorder="1" applyAlignment="1">
      <alignment horizontal="center" vertical="center" wrapText="1"/>
    </xf>
    <xf numFmtId="38" fontId="23" fillId="0" borderId="76" xfId="2" applyFont="1" applyBorder="1" applyAlignment="1">
      <alignment horizontal="center" vertical="center"/>
    </xf>
    <xf numFmtId="38" fontId="23" fillId="0" borderId="94" xfId="2" applyFont="1" applyBorder="1" applyAlignment="1">
      <alignment horizontal="center" vertical="center"/>
    </xf>
    <xf numFmtId="38" fontId="23" fillId="0" borderId="79" xfId="2" applyFont="1" applyBorder="1" applyAlignment="1">
      <alignment horizontal="center" vertical="center"/>
    </xf>
    <xf numFmtId="38" fontId="23" fillId="0" borderId="95" xfId="2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181" fontId="25" fillId="0" borderId="53" xfId="0" applyNumberFormat="1" applyFont="1" applyBorder="1" applyAlignment="1">
      <alignment horizontal="center" vertical="center" shrinkToFit="1"/>
    </xf>
    <xf numFmtId="181" fontId="25" fillId="0" borderId="39" xfId="0" applyNumberFormat="1" applyFont="1" applyBorder="1" applyAlignment="1">
      <alignment horizontal="center" vertical="center" shrinkToFit="1"/>
    </xf>
    <xf numFmtId="180" fontId="35" fillId="0" borderId="52" xfId="0" applyNumberFormat="1" applyFont="1" applyBorder="1" applyAlignment="1">
      <alignment horizontal="center" vertical="center"/>
    </xf>
    <xf numFmtId="180" fontId="35" fillId="0" borderId="39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7" borderId="52" xfId="0" applyFont="1" applyFill="1" applyBorder="1" applyAlignment="1">
      <alignment horizontal="center" vertical="center"/>
    </xf>
    <xf numFmtId="0" fontId="25" fillId="7" borderId="53" xfId="0" applyFont="1" applyFill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0" fontId="34" fillId="7" borderId="52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342901</xdr:colOff>
      <xdr:row>0</xdr:row>
      <xdr:rowOff>17318</xdr:rowOff>
    </xdr:from>
    <xdr:to>
      <xdr:col>10</xdr:col>
      <xdr:colOff>94927</xdr:colOff>
      <xdr:row>0</xdr:row>
      <xdr:rowOff>310688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1621" y="17318"/>
          <a:ext cx="1276026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スキー学校－１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0</xdr:row>
      <xdr:rowOff>140970</xdr:rowOff>
    </xdr:from>
    <xdr:to>
      <xdr:col>12</xdr:col>
      <xdr:colOff>9152</xdr:colOff>
      <xdr:row>2</xdr:row>
      <xdr:rowOff>99132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E7F2258-0BD2-429D-9AFA-872C62197816}"/>
            </a:ext>
          </a:extLst>
        </xdr:cNvPr>
        <xdr:cNvSpPr/>
      </xdr:nvSpPr>
      <xdr:spPr>
        <a:xfrm>
          <a:off x="5033010" y="140970"/>
          <a:ext cx="2129417" cy="49156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スキー学校－バッジテスト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681990</xdr:colOff>
      <xdr:row>0</xdr:row>
      <xdr:rowOff>47625</xdr:rowOff>
    </xdr:from>
    <xdr:to>
      <xdr:col>9</xdr:col>
      <xdr:colOff>729216</xdr:colOff>
      <xdr:row>1</xdr:row>
      <xdr:rowOff>135355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D13439-4C4D-45C9-9DA5-BCA774AC510F}"/>
            </a:ext>
          </a:extLst>
        </xdr:cNvPr>
        <xdr:cNvSpPr/>
      </xdr:nvSpPr>
      <xdr:spPr>
        <a:xfrm>
          <a:off x="5482590" y="47625"/>
          <a:ext cx="1371201" cy="32585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スキー学校－１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h2000/Downloads/2023_skischoo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送金案内書"/>
      <sheetName val="一級暫定会員登録表"/>
      <sheetName val="一級暫定会員名簿"/>
      <sheetName val="バッジテスト（合格者）送金案内書"/>
      <sheetName val="バッジテスト実施報告書"/>
      <sheetName val="1級合格者名簿"/>
    </sheetNames>
    <sheetDataSet>
      <sheetData sheetId="0">
        <row r="7">
          <cell r="C7"/>
        </row>
        <row r="8">
          <cell r="C8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1:M50"/>
  <sheetViews>
    <sheetView showGridLines="0" tabSelected="1" topLeftCell="A7" zoomScaleNormal="100" workbookViewId="0">
      <selection activeCell="Q23" sqref="Q23"/>
    </sheetView>
  </sheetViews>
  <sheetFormatPr defaultColWidth="8.125" defaultRowHeight="17.25" x14ac:dyDescent="0.35"/>
  <cols>
    <col min="1" max="1" width="1.875" style="38" customWidth="1"/>
    <col min="2" max="2" width="10.875" style="38" customWidth="1"/>
    <col min="3" max="4" width="9.75" style="38" customWidth="1"/>
    <col min="5" max="5" width="13.875" style="38" customWidth="1"/>
    <col min="6" max="6" width="8.375" style="38" customWidth="1"/>
    <col min="7" max="7" width="8" style="38" customWidth="1"/>
    <col min="8" max="8" width="3.125" style="38" bestFit="1" customWidth="1"/>
    <col min="9" max="9" width="9" style="38" customWidth="1"/>
    <col min="10" max="10" width="11" style="38" customWidth="1"/>
    <col min="11" max="11" width="2.375" style="38" customWidth="1"/>
    <col min="12" max="16384" width="8.125" style="38"/>
  </cols>
  <sheetData>
    <row r="1" spans="2:12" ht="27.75" customHeight="1" x14ac:dyDescent="0.35">
      <c r="B1" s="298" t="s">
        <v>200</v>
      </c>
      <c r="C1" s="298"/>
      <c r="D1" s="298"/>
      <c r="E1" s="298"/>
      <c r="F1" s="298"/>
      <c r="G1" s="298"/>
      <c r="H1" s="298"/>
      <c r="I1" s="298"/>
      <c r="J1" s="298"/>
      <c r="K1" s="298"/>
    </row>
    <row r="2" spans="2:12" ht="16.5" customHeight="1" x14ac:dyDescent="0.35">
      <c r="B2" s="39"/>
      <c r="C2" s="40"/>
      <c r="D2" s="40"/>
      <c r="E2" s="40"/>
      <c r="F2" s="40"/>
      <c r="G2" s="40"/>
      <c r="H2" s="299" t="s">
        <v>49</v>
      </c>
      <c r="I2" s="299"/>
      <c r="J2" s="299"/>
      <c r="K2" s="299"/>
    </row>
    <row r="3" spans="2:12" ht="16.5" customHeight="1" x14ac:dyDescent="0.35">
      <c r="B3" s="39"/>
      <c r="C3" s="40"/>
      <c r="D3" s="40"/>
      <c r="E3" s="40"/>
      <c r="F3" s="40"/>
      <c r="G3" s="40"/>
      <c r="H3" s="41"/>
      <c r="I3" s="41"/>
      <c r="J3" s="41"/>
      <c r="K3" s="41"/>
    </row>
    <row r="4" spans="2:12" ht="15" customHeight="1" x14ac:dyDescent="0.35">
      <c r="B4" s="300" t="s">
        <v>50</v>
      </c>
      <c r="C4" s="300"/>
      <c r="D4" s="42" t="s">
        <v>51</v>
      </c>
      <c r="E4" s="43"/>
      <c r="F4" s="43"/>
      <c r="G4" s="43"/>
      <c r="H4" s="43"/>
      <c r="I4" s="301" t="s">
        <v>52</v>
      </c>
      <c r="J4" s="301"/>
      <c r="K4" s="301"/>
      <c r="L4" s="44"/>
    </row>
    <row r="5" spans="2:12" ht="6" customHeight="1" x14ac:dyDescent="0.35">
      <c r="B5" s="43"/>
      <c r="C5" s="43"/>
      <c r="D5" s="43"/>
      <c r="E5" s="43"/>
      <c r="F5" s="43"/>
      <c r="G5" s="43"/>
      <c r="H5" s="43"/>
      <c r="I5" s="43"/>
      <c r="J5" s="43"/>
    </row>
    <row r="6" spans="2:12" ht="18" customHeight="1" x14ac:dyDescent="0.35">
      <c r="B6" s="45" t="s">
        <v>53</v>
      </c>
      <c r="C6" s="46" t="s">
        <v>54</v>
      </c>
      <c r="D6" s="47"/>
      <c r="E6" s="47"/>
      <c r="F6" s="45" t="s">
        <v>2</v>
      </c>
      <c r="G6" s="297"/>
      <c r="H6" s="297"/>
      <c r="I6" s="297"/>
      <c r="J6" s="297"/>
      <c r="K6" s="48"/>
    </row>
    <row r="7" spans="2:12" ht="18" customHeight="1" x14ac:dyDescent="0.35">
      <c r="B7" s="45" t="s">
        <v>55</v>
      </c>
      <c r="C7" s="302"/>
      <c r="D7" s="302"/>
      <c r="E7" s="47"/>
      <c r="F7" s="49" t="s">
        <v>57</v>
      </c>
      <c r="G7" s="262"/>
      <c r="H7" s="262"/>
      <c r="I7" s="262"/>
      <c r="J7" s="262"/>
      <c r="K7" s="48"/>
    </row>
    <row r="8" spans="2:12" ht="18" customHeight="1" x14ac:dyDescent="0.35">
      <c r="B8" s="49" t="s">
        <v>56</v>
      </c>
      <c r="C8" s="303"/>
      <c r="D8" s="303"/>
      <c r="E8" s="47"/>
      <c r="F8" s="49" t="s">
        <v>111</v>
      </c>
      <c r="G8" s="262"/>
      <c r="H8" s="262"/>
      <c r="I8" s="262"/>
      <c r="J8" s="262"/>
      <c r="K8" s="48"/>
    </row>
    <row r="9" spans="2:12" ht="16.5" customHeight="1" x14ac:dyDescent="0.35">
      <c r="B9" s="47" t="s">
        <v>58</v>
      </c>
      <c r="C9" s="50"/>
      <c r="D9" s="47"/>
      <c r="E9" s="47"/>
      <c r="F9" s="304" t="s">
        <v>59</v>
      </c>
      <c r="G9" s="304"/>
      <c r="H9" s="304"/>
      <c r="I9" s="304"/>
      <c r="J9" s="304"/>
      <c r="K9" s="304"/>
    </row>
    <row r="10" spans="2:12" ht="16.5" customHeight="1" x14ac:dyDescent="0.35">
      <c r="B10" s="47" t="s">
        <v>110</v>
      </c>
      <c r="C10" s="47"/>
      <c r="D10" s="47"/>
      <c r="E10" s="47"/>
      <c r="F10" s="47"/>
      <c r="G10" s="47"/>
      <c r="H10" s="47"/>
      <c r="I10" s="47"/>
      <c r="J10" s="47"/>
      <c r="K10" s="48"/>
    </row>
    <row r="11" spans="2:12" ht="16.5" customHeight="1" thickBot="1" x14ac:dyDescent="0.4">
      <c r="B11" s="47"/>
      <c r="C11" s="47"/>
      <c r="D11" s="47"/>
      <c r="E11" s="47"/>
      <c r="F11" s="47"/>
      <c r="G11" s="47"/>
      <c r="H11" s="47"/>
      <c r="I11" s="47"/>
      <c r="J11" s="47"/>
      <c r="K11" s="48"/>
    </row>
    <row r="12" spans="2:12" ht="22.5" customHeight="1" x14ac:dyDescent="0.35">
      <c r="B12" s="305" t="s">
        <v>60</v>
      </c>
      <c r="C12" s="306"/>
      <c r="D12" s="306"/>
      <c r="E12" s="307"/>
      <c r="F12" s="51" t="s">
        <v>61</v>
      </c>
      <c r="G12" s="308" t="s">
        <v>62</v>
      </c>
      <c r="H12" s="307"/>
      <c r="I12" s="52" t="s">
        <v>63</v>
      </c>
      <c r="J12" s="309" t="s">
        <v>64</v>
      </c>
      <c r="K12" s="310"/>
    </row>
    <row r="13" spans="2:12" ht="22.5" customHeight="1" x14ac:dyDescent="0.35">
      <c r="B13" s="274" t="s">
        <v>65</v>
      </c>
      <c r="C13" s="275"/>
      <c r="D13" s="275"/>
      <c r="E13" s="275"/>
      <c r="F13" s="53" t="s">
        <v>66</v>
      </c>
      <c r="G13" s="54">
        <v>60000</v>
      </c>
      <c r="H13" s="55" t="s">
        <v>67</v>
      </c>
      <c r="I13" s="56">
        <v>0</v>
      </c>
      <c r="J13" s="57">
        <f t="shared" ref="J13:J19" si="0">G13*I13</f>
        <v>0</v>
      </c>
      <c r="K13" s="58" t="s">
        <v>67</v>
      </c>
    </row>
    <row r="14" spans="2:12" ht="22.5" customHeight="1" x14ac:dyDescent="0.35">
      <c r="B14" s="274" t="s">
        <v>68</v>
      </c>
      <c r="C14" s="275"/>
      <c r="D14" s="275"/>
      <c r="E14" s="275"/>
      <c r="F14" s="53" t="s">
        <v>69</v>
      </c>
      <c r="G14" s="54">
        <v>50000</v>
      </c>
      <c r="H14" s="55" t="s">
        <v>67</v>
      </c>
      <c r="I14" s="59">
        <v>0</v>
      </c>
      <c r="J14" s="60">
        <f t="shared" si="0"/>
        <v>0</v>
      </c>
      <c r="K14" s="61" t="s">
        <v>67</v>
      </c>
    </row>
    <row r="15" spans="2:12" ht="22.5" customHeight="1" x14ac:dyDescent="0.35">
      <c r="B15" s="274" t="s">
        <v>70</v>
      </c>
      <c r="C15" s="275"/>
      <c r="D15" s="275"/>
      <c r="E15" s="275"/>
      <c r="F15" s="53" t="s">
        <v>69</v>
      </c>
      <c r="G15" s="56">
        <v>20000</v>
      </c>
      <c r="H15" s="62" t="s">
        <v>67</v>
      </c>
      <c r="I15" s="59">
        <v>0</v>
      </c>
      <c r="J15" s="60">
        <f t="shared" si="0"/>
        <v>0</v>
      </c>
      <c r="K15" s="61" t="s">
        <v>67</v>
      </c>
    </row>
    <row r="16" spans="2:12" ht="22.5" customHeight="1" x14ac:dyDescent="0.35">
      <c r="B16" s="293"/>
      <c r="C16" s="294"/>
      <c r="D16" s="294"/>
      <c r="E16" s="294"/>
      <c r="F16" s="63"/>
      <c r="G16" s="64"/>
      <c r="H16" s="65"/>
      <c r="I16" s="56">
        <v>0</v>
      </c>
      <c r="J16" s="66">
        <f t="shared" si="0"/>
        <v>0</v>
      </c>
      <c r="K16" s="67"/>
    </row>
    <row r="17" spans="2:13" ht="22.5" customHeight="1" x14ac:dyDescent="0.35">
      <c r="B17" s="274" t="s">
        <v>71</v>
      </c>
      <c r="C17" s="275"/>
      <c r="D17" s="275"/>
      <c r="E17" s="275"/>
      <c r="F17" s="63"/>
      <c r="G17" s="56">
        <v>50000</v>
      </c>
      <c r="H17" s="55" t="s">
        <v>67</v>
      </c>
      <c r="I17" s="59">
        <v>0</v>
      </c>
      <c r="J17" s="60">
        <f t="shared" si="0"/>
        <v>0</v>
      </c>
      <c r="K17" s="61" t="s">
        <v>67</v>
      </c>
    </row>
    <row r="18" spans="2:13" ht="22.5" customHeight="1" x14ac:dyDescent="0.35">
      <c r="B18" s="293"/>
      <c r="C18" s="294"/>
      <c r="D18" s="294"/>
      <c r="E18" s="294"/>
      <c r="F18" s="63"/>
      <c r="G18" s="56"/>
      <c r="H18" s="65"/>
      <c r="I18" s="56">
        <v>0</v>
      </c>
      <c r="J18" s="66">
        <f t="shared" si="0"/>
        <v>0</v>
      </c>
      <c r="K18" s="67"/>
    </row>
    <row r="19" spans="2:13" ht="22.5" customHeight="1" thickBot="1" x14ac:dyDescent="0.4">
      <c r="B19" s="274" t="s">
        <v>72</v>
      </c>
      <c r="C19" s="275"/>
      <c r="D19" s="275"/>
      <c r="E19" s="275"/>
      <c r="F19" s="63"/>
      <c r="G19" s="64">
        <v>15000</v>
      </c>
      <c r="H19" s="65" t="s">
        <v>73</v>
      </c>
      <c r="I19" s="56">
        <v>0</v>
      </c>
      <c r="J19" s="66">
        <f t="shared" si="0"/>
        <v>0</v>
      </c>
      <c r="K19" s="67" t="s">
        <v>67</v>
      </c>
    </row>
    <row r="20" spans="2:13" ht="22.5" customHeight="1" thickBot="1" x14ac:dyDescent="0.4">
      <c r="B20" s="68"/>
      <c r="C20" s="68"/>
      <c r="D20" s="68"/>
      <c r="E20" s="68"/>
      <c r="F20" s="69"/>
      <c r="G20" s="70"/>
      <c r="H20" s="71"/>
      <c r="I20" s="72" t="s">
        <v>74</v>
      </c>
      <c r="J20" s="73">
        <f>SUM(J13:J19)</f>
        <v>0</v>
      </c>
      <c r="K20" s="74" t="s">
        <v>67</v>
      </c>
    </row>
    <row r="21" spans="2:13" ht="22.5" customHeight="1" x14ac:dyDescent="0.35">
      <c r="B21" s="285" t="s">
        <v>75</v>
      </c>
      <c r="C21" s="286"/>
      <c r="D21" s="286"/>
      <c r="E21" s="286"/>
      <c r="F21" s="75" t="s">
        <v>76</v>
      </c>
      <c r="G21" s="76">
        <v>3500</v>
      </c>
      <c r="H21" s="77" t="s">
        <v>67</v>
      </c>
      <c r="I21" s="56">
        <f>一級暫定会員登録表!E19+一級暫定会員登録表!B19</f>
        <v>0</v>
      </c>
      <c r="J21" s="78">
        <f>G21*I21</f>
        <v>0</v>
      </c>
      <c r="K21" s="79" t="s">
        <v>67</v>
      </c>
    </row>
    <row r="22" spans="2:13" ht="22.5" customHeight="1" x14ac:dyDescent="0.35">
      <c r="B22" s="274" t="s">
        <v>77</v>
      </c>
      <c r="C22" s="275"/>
      <c r="D22" s="275"/>
      <c r="E22" s="275"/>
      <c r="F22" s="80" t="s">
        <v>78</v>
      </c>
      <c r="G22" s="54">
        <v>1000</v>
      </c>
      <c r="H22" s="55" t="s">
        <v>67</v>
      </c>
      <c r="I22" s="56">
        <f>一級暫定会員登録表!B20+一級暫定会員登録表!E20</f>
        <v>0</v>
      </c>
      <c r="J22" s="57">
        <f>G22*I22</f>
        <v>0</v>
      </c>
      <c r="K22" s="58" t="s">
        <v>67</v>
      </c>
    </row>
    <row r="23" spans="2:13" ht="22.5" customHeight="1" thickBot="1" x14ac:dyDescent="0.4">
      <c r="B23" s="283" t="s">
        <v>79</v>
      </c>
      <c r="C23" s="284"/>
      <c r="D23" s="284"/>
      <c r="E23" s="284"/>
      <c r="F23" s="81" t="s">
        <v>80</v>
      </c>
      <c r="G23" s="82" t="s">
        <v>81</v>
      </c>
      <c r="H23" s="83" t="s">
        <v>67</v>
      </c>
      <c r="I23" s="56">
        <v>0</v>
      </c>
      <c r="J23" s="84" t="s">
        <v>82</v>
      </c>
      <c r="K23" s="85" t="s">
        <v>67</v>
      </c>
    </row>
    <row r="24" spans="2:13" ht="22.5" customHeight="1" thickBot="1" x14ac:dyDescent="0.4">
      <c r="B24" s="68"/>
      <c r="C24" s="68"/>
      <c r="D24" s="68"/>
      <c r="E24" s="68"/>
      <c r="F24" s="69"/>
      <c r="G24" s="69"/>
      <c r="H24" s="71"/>
      <c r="I24" s="72" t="s">
        <v>83</v>
      </c>
      <c r="J24" s="73">
        <f>SUM(J21:J23)</f>
        <v>0</v>
      </c>
      <c r="K24" s="86" t="s">
        <v>67</v>
      </c>
    </row>
    <row r="25" spans="2:13" ht="22.5" customHeight="1" thickBot="1" x14ac:dyDescent="0.4">
      <c r="B25" s="285" t="s">
        <v>84</v>
      </c>
      <c r="C25" s="286"/>
      <c r="D25" s="286"/>
      <c r="E25" s="286"/>
      <c r="F25" s="75" t="s">
        <v>85</v>
      </c>
      <c r="G25" s="87">
        <v>300</v>
      </c>
      <c r="H25" s="88" t="s">
        <v>67</v>
      </c>
      <c r="I25" s="56">
        <f>'バッジテスト実施報告書 '!G34</f>
        <v>0</v>
      </c>
      <c r="J25" s="89">
        <f>G25*I25</f>
        <v>0</v>
      </c>
      <c r="K25" s="90" t="s">
        <v>67</v>
      </c>
    </row>
    <row r="26" spans="2:13" ht="22.5" customHeight="1" thickBot="1" x14ac:dyDescent="0.4">
      <c r="B26" s="287" t="s">
        <v>86</v>
      </c>
      <c r="C26" s="288"/>
      <c r="D26" s="288"/>
      <c r="E26" s="288"/>
      <c r="F26" s="288"/>
      <c r="G26" s="288"/>
      <c r="H26" s="289"/>
      <c r="I26" s="72" t="s">
        <v>87</v>
      </c>
      <c r="J26" s="73"/>
      <c r="K26" s="91"/>
    </row>
    <row r="27" spans="2:13" ht="22.5" customHeight="1" x14ac:dyDescent="0.35">
      <c r="B27" s="290" t="s">
        <v>88</v>
      </c>
      <c r="C27" s="291"/>
      <c r="D27" s="291"/>
      <c r="E27" s="291"/>
      <c r="F27" s="92"/>
      <c r="G27" s="93"/>
      <c r="H27" s="94" t="s">
        <v>67</v>
      </c>
      <c r="I27" s="95"/>
      <c r="J27" s="96"/>
      <c r="K27" s="97" t="s">
        <v>67</v>
      </c>
    </row>
    <row r="28" spans="2:13" ht="22.5" customHeight="1" thickBot="1" x14ac:dyDescent="0.4">
      <c r="B28" s="295" t="s">
        <v>201</v>
      </c>
      <c r="C28" s="296"/>
      <c r="D28" s="296"/>
      <c r="E28" s="296"/>
      <c r="F28" s="98"/>
      <c r="G28" s="99"/>
      <c r="H28" s="100" t="s">
        <v>67</v>
      </c>
      <c r="I28" s="101"/>
      <c r="J28" s="102"/>
      <c r="K28" s="103" t="s">
        <v>67</v>
      </c>
    </row>
    <row r="29" spans="2:13" ht="22.5" customHeight="1" thickBot="1" x14ac:dyDescent="0.4">
      <c r="B29" s="270"/>
      <c r="C29" s="271"/>
      <c r="D29" s="271"/>
      <c r="E29" s="271"/>
      <c r="F29" s="271"/>
      <c r="G29" s="271"/>
      <c r="H29" s="271"/>
      <c r="I29" s="104" t="s">
        <v>89</v>
      </c>
      <c r="J29" s="105">
        <f>SUM(J25:J25)</f>
        <v>0</v>
      </c>
      <c r="K29" s="106" t="s">
        <v>67</v>
      </c>
      <c r="M29" s="107"/>
    </row>
    <row r="30" spans="2:13" ht="22.5" customHeight="1" x14ac:dyDescent="0.35">
      <c r="B30" s="272" t="s">
        <v>90</v>
      </c>
      <c r="C30" s="273"/>
      <c r="D30" s="273"/>
      <c r="E30" s="273"/>
      <c r="F30" s="108"/>
      <c r="G30" s="64">
        <v>5000</v>
      </c>
      <c r="H30" s="46" t="s">
        <v>67</v>
      </c>
      <c r="I30" s="56">
        <v>0</v>
      </c>
      <c r="J30" s="66">
        <f>G30*I30</f>
        <v>0</v>
      </c>
      <c r="K30" s="67" t="s">
        <v>67</v>
      </c>
    </row>
    <row r="31" spans="2:13" ht="22.5" customHeight="1" x14ac:dyDescent="0.35">
      <c r="B31" s="274" t="s">
        <v>91</v>
      </c>
      <c r="C31" s="275"/>
      <c r="D31" s="275"/>
      <c r="E31" s="275"/>
      <c r="F31" s="80"/>
      <c r="G31" s="54">
        <v>0</v>
      </c>
      <c r="H31" s="109" t="s">
        <v>67</v>
      </c>
      <c r="I31" s="56">
        <v>0</v>
      </c>
      <c r="J31" s="57">
        <f>G31*I31</f>
        <v>0</v>
      </c>
      <c r="K31" s="58" t="s">
        <v>67</v>
      </c>
    </row>
    <row r="32" spans="2:13" ht="22.5" customHeight="1" x14ac:dyDescent="0.35">
      <c r="B32" s="274" t="s">
        <v>113</v>
      </c>
      <c r="C32" s="275"/>
      <c r="D32" s="275"/>
      <c r="E32" s="275"/>
      <c r="F32" s="80" t="s">
        <v>92</v>
      </c>
      <c r="G32" s="54">
        <v>3000</v>
      </c>
      <c r="H32" s="110" t="s">
        <v>67</v>
      </c>
      <c r="I32" s="56">
        <v>0</v>
      </c>
      <c r="J32" s="111">
        <f>G32*I32</f>
        <v>0</v>
      </c>
      <c r="K32" s="58" t="s">
        <v>67</v>
      </c>
    </row>
    <row r="33" spans="2:11" ht="22.5" customHeight="1" thickBot="1" x14ac:dyDescent="0.4">
      <c r="B33" s="276" t="s">
        <v>115</v>
      </c>
      <c r="C33" s="277"/>
      <c r="D33" s="277"/>
      <c r="E33" s="277"/>
      <c r="F33" s="144" t="s">
        <v>114</v>
      </c>
      <c r="G33" s="145">
        <v>3000</v>
      </c>
      <c r="H33" s="146" t="s">
        <v>67</v>
      </c>
      <c r="I33" s="147">
        <v>0</v>
      </c>
      <c r="J33" s="148">
        <f>G33*I33</f>
        <v>0</v>
      </c>
      <c r="K33" s="149" t="s">
        <v>67</v>
      </c>
    </row>
    <row r="34" spans="2:11" ht="22.5" customHeight="1" thickBot="1" x14ac:dyDescent="0.4">
      <c r="B34" s="68"/>
      <c r="C34" s="68"/>
      <c r="D34" s="68"/>
      <c r="E34" s="68"/>
      <c r="F34" s="68"/>
      <c r="G34" s="68"/>
      <c r="H34" s="71"/>
      <c r="I34" s="104" t="s">
        <v>93</v>
      </c>
      <c r="J34" s="73">
        <f>SUM(J30:J33)</f>
        <v>0</v>
      </c>
      <c r="K34" s="74" t="s">
        <v>67</v>
      </c>
    </row>
    <row r="35" spans="2:11" ht="17.25" customHeight="1" thickBot="1" x14ac:dyDescent="0.4">
      <c r="B35" s="112"/>
      <c r="C35" s="112"/>
      <c r="D35" s="112"/>
      <c r="E35" s="112"/>
      <c r="F35" s="112"/>
      <c r="G35" s="112"/>
      <c r="H35" s="112"/>
      <c r="I35" s="112"/>
      <c r="J35" s="113"/>
      <c r="K35" s="114"/>
    </row>
    <row r="36" spans="2:11" ht="24" customHeight="1" thickBot="1" x14ac:dyDescent="0.4">
      <c r="B36" s="115"/>
      <c r="C36" s="116"/>
      <c r="D36" s="116"/>
      <c r="E36" s="278" t="s">
        <v>94</v>
      </c>
      <c r="F36" s="278"/>
      <c r="G36" s="279"/>
      <c r="H36" s="280">
        <f>SUM(J29,J24,J20,J34)</f>
        <v>0</v>
      </c>
      <c r="I36" s="281"/>
      <c r="J36" s="282"/>
      <c r="K36" s="117" t="s">
        <v>67</v>
      </c>
    </row>
    <row r="37" spans="2:11" ht="19.5" customHeight="1" thickBot="1" x14ac:dyDescent="0.4">
      <c r="B37" s="40"/>
      <c r="C37" s="40"/>
      <c r="D37" s="40"/>
      <c r="E37" s="40"/>
      <c r="F37" s="40"/>
      <c r="G37" s="40"/>
      <c r="H37" s="40"/>
      <c r="I37" s="116"/>
      <c r="J37" s="118"/>
      <c r="K37" s="116"/>
    </row>
    <row r="38" spans="2:11" ht="16.5" customHeight="1" x14ac:dyDescent="0.35">
      <c r="B38" s="263" t="s">
        <v>95</v>
      </c>
      <c r="C38" s="263"/>
      <c r="D38" s="263"/>
      <c r="E38" s="263"/>
      <c r="F38" s="264"/>
      <c r="G38" s="119" t="s">
        <v>96</v>
      </c>
      <c r="H38" s="120" t="s">
        <v>97</v>
      </c>
      <c r="I38" s="120"/>
      <c r="J38" s="120"/>
      <c r="K38" s="121"/>
    </row>
    <row r="39" spans="2:11" ht="16.5" customHeight="1" x14ac:dyDescent="0.35">
      <c r="B39" s="265" t="s">
        <v>98</v>
      </c>
      <c r="C39" s="265"/>
      <c r="D39" s="265"/>
      <c r="E39" s="265"/>
      <c r="F39" s="266"/>
      <c r="G39" s="122"/>
      <c r="H39" s="47"/>
      <c r="I39" s="47" t="s">
        <v>99</v>
      </c>
      <c r="J39" s="47" t="s">
        <v>100</v>
      </c>
      <c r="K39" s="123"/>
    </row>
    <row r="40" spans="2:11" ht="16.5" customHeight="1" x14ac:dyDescent="0.35">
      <c r="B40" s="265"/>
      <c r="C40" s="265"/>
      <c r="D40" s="265"/>
      <c r="E40" s="265"/>
      <c r="F40" s="266"/>
      <c r="G40" s="122"/>
      <c r="H40" s="47"/>
      <c r="I40" s="47" t="s">
        <v>101</v>
      </c>
      <c r="J40" s="47"/>
      <c r="K40" s="123"/>
    </row>
    <row r="41" spans="2:11" ht="16.5" customHeight="1" x14ac:dyDescent="0.35">
      <c r="B41" s="124" t="s">
        <v>102</v>
      </c>
      <c r="C41" s="125"/>
      <c r="D41" s="125"/>
      <c r="E41" s="125"/>
      <c r="F41" s="126"/>
      <c r="G41" s="122"/>
      <c r="H41" s="47" t="s">
        <v>103</v>
      </c>
      <c r="I41" s="47"/>
      <c r="J41" s="47"/>
      <c r="K41" s="123"/>
    </row>
    <row r="42" spans="2:11" ht="16.5" customHeight="1" x14ac:dyDescent="0.35">
      <c r="B42" s="265" t="s">
        <v>104</v>
      </c>
      <c r="C42" s="265"/>
      <c r="D42" s="265"/>
      <c r="E42" s="265"/>
      <c r="F42" s="266"/>
      <c r="G42" s="122"/>
      <c r="H42" s="47"/>
      <c r="I42" s="47" t="s">
        <v>105</v>
      </c>
      <c r="J42" s="47"/>
      <c r="K42" s="123"/>
    </row>
    <row r="43" spans="2:11" ht="16.149999999999999" customHeight="1" thickBot="1" x14ac:dyDescent="0.4">
      <c r="B43" s="267"/>
      <c r="C43" s="267"/>
      <c r="D43" s="267"/>
      <c r="E43" s="267"/>
      <c r="F43" s="268"/>
      <c r="G43" s="127"/>
      <c r="H43" s="128"/>
      <c r="I43" s="269" t="s">
        <v>101</v>
      </c>
      <c r="J43" s="269"/>
      <c r="K43" s="129"/>
    </row>
    <row r="44" spans="2:11" ht="11.45" customHeight="1" x14ac:dyDescent="0.35">
      <c r="B44" s="265" t="s">
        <v>106</v>
      </c>
      <c r="C44" s="265"/>
      <c r="D44" s="265"/>
      <c r="E44" s="265"/>
      <c r="F44" s="265"/>
      <c r="G44" s="265"/>
      <c r="H44" s="265"/>
      <c r="I44" s="265"/>
      <c r="J44" s="265"/>
    </row>
    <row r="45" spans="2:11" ht="16.149999999999999" customHeight="1" x14ac:dyDescent="0.35">
      <c r="B45" s="265"/>
      <c r="C45" s="265"/>
      <c r="D45" s="265"/>
      <c r="E45" s="265"/>
      <c r="F45" s="265"/>
      <c r="G45" s="265"/>
      <c r="H45" s="265"/>
      <c r="I45" s="265"/>
      <c r="J45" s="265"/>
    </row>
    <row r="46" spans="2:11" x14ac:dyDescent="0.35">
      <c r="B46" s="48" t="s">
        <v>107</v>
      </c>
      <c r="I46" s="292" t="s">
        <v>52</v>
      </c>
      <c r="J46" s="292"/>
      <c r="K46" s="292"/>
    </row>
    <row r="48" spans="2:11" x14ac:dyDescent="0.35"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50" spans="2:2" ht="18.75" x14ac:dyDescent="0.4">
      <c r="B50" s="130"/>
    </row>
  </sheetData>
  <mergeCells count="42">
    <mergeCell ref="B15:E15"/>
    <mergeCell ref="B16:E16"/>
    <mergeCell ref="G6:J6"/>
    <mergeCell ref="B14:E14"/>
    <mergeCell ref="B1:K1"/>
    <mergeCell ref="H2:K2"/>
    <mergeCell ref="B4:C4"/>
    <mergeCell ref="I4:K4"/>
    <mergeCell ref="C7:D7"/>
    <mergeCell ref="C8:D8"/>
    <mergeCell ref="F9:K9"/>
    <mergeCell ref="B12:E12"/>
    <mergeCell ref="G12:H12"/>
    <mergeCell ref="J12:K12"/>
    <mergeCell ref="B13:E13"/>
    <mergeCell ref="B25:E25"/>
    <mergeCell ref="B26:H26"/>
    <mergeCell ref="B27:E27"/>
    <mergeCell ref="I46:K46"/>
    <mergeCell ref="B17:E17"/>
    <mergeCell ref="B18:E18"/>
    <mergeCell ref="B19:E19"/>
    <mergeCell ref="B21:E21"/>
    <mergeCell ref="B22:E22"/>
    <mergeCell ref="B32:E32"/>
    <mergeCell ref="B28:E28"/>
    <mergeCell ref="B48:K48"/>
    <mergeCell ref="G8:J8"/>
    <mergeCell ref="G7:J7"/>
    <mergeCell ref="B38:F38"/>
    <mergeCell ref="B39:F40"/>
    <mergeCell ref="B42:F42"/>
    <mergeCell ref="B43:F43"/>
    <mergeCell ref="I43:J43"/>
    <mergeCell ref="B44:J45"/>
    <mergeCell ref="B29:H29"/>
    <mergeCell ref="B30:E30"/>
    <mergeCell ref="B31:E31"/>
    <mergeCell ref="B33:E33"/>
    <mergeCell ref="E36:G36"/>
    <mergeCell ref="H36:J36"/>
    <mergeCell ref="B23:E23"/>
  </mergeCells>
  <phoneticPr fontId="1"/>
  <hyperlinks>
    <hyperlink ref="I4" r:id="rId1" xr:uid="{00000000-0004-0000-0000-000000000000}"/>
    <hyperlink ref="I46" r:id="rId2" xr:uid="{00000000-0004-0000-0000-000001000000}"/>
  </hyperlinks>
  <pageMargins left="0.7" right="0.7" top="0.75" bottom="0.75" header="0.3" footer="0.3"/>
  <pageSetup paperSize="9" scale="91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2:H35"/>
  <sheetViews>
    <sheetView showGridLines="0" zoomScaleNormal="100" workbookViewId="0">
      <selection activeCell="B8" sqref="B8:C8"/>
    </sheetView>
  </sheetViews>
  <sheetFormatPr defaultColWidth="8.75" defaultRowHeight="18.75" x14ac:dyDescent="0.4"/>
  <cols>
    <col min="1" max="1" width="27.625" style="26" customWidth="1"/>
    <col min="2" max="4" width="12.25" style="26" customWidth="1"/>
    <col min="5" max="5" width="14.125" style="26" customWidth="1"/>
    <col min="6" max="6" width="8.75" style="26"/>
    <col min="7" max="7" width="14.125" style="26" customWidth="1"/>
    <col min="8" max="16384" width="8.75" style="26"/>
  </cols>
  <sheetData>
    <row r="2" spans="1:7" x14ac:dyDescent="0.4">
      <c r="A2" s="327" t="s">
        <v>112</v>
      </c>
      <c r="E2" s="328"/>
      <c r="F2" s="328"/>
      <c r="G2" s="328"/>
    </row>
    <row r="3" spans="1:7" x14ac:dyDescent="0.4">
      <c r="A3" s="327"/>
      <c r="F3" s="329"/>
      <c r="G3" s="329"/>
    </row>
    <row r="4" spans="1:7" ht="19.5" x14ac:dyDescent="0.4">
      <c r="A4" s="27"/>
      <c r="F4" s="28"/>
      <c r="G4" s="28"/>
    </row>
    <row r="5" spans="1:7" ht="19.5" x14ac:dyDescent="0.4">
      <c r="A5" s="27"/>
      <c r="F5" s="28"/>
      <c r="G5" s="28"/>
    </row>
    <row r="7" spans="1:7" ht="30" customHeight="1" x14ac:dyDescent="0.4">
      <c r="A7" s="328" t="s">
        <v>29</v>
      </c>
      <c r="D7" s="330"/>
      <c r="E7" s="328"/>
      <c r="F7" s="328"/>
    </row>
    <row r="8" spans="1:7" ht="19.5" thickBot="1" x14ac:dyDescent="0.45">
      <c r="A8" s="328"/>
      <c r="B8" s="332">
        <f>送金案内書!C7</f>
        <v>0</v>
      </c>
      <c r="C8" s="332"/>
      <c r="D8" s="330"/>
      <c r="F8" s="331"/>
      <c r="G8" s="331"/>
    </row>
    <row r="9" spans="1:7" x14ac:dyDescent="0.4">
      <c r="A9" s="29"/>
      <c r="D9" s="30"/>
      <c r="E9" s="318"/>
      <c r="F9" s="319"/>
      <c r="G9" s="319"/>
    </row>
    <row r="10" spans="1:7" ht="9.9499999999999993" customHeight="1" x14ac:dyDescent="0.4">
      <c r="E10" s="318"/>
      <c r="F10" s="319"/>
      <c r="G10" s="319"/>
    </row>
    <row r="11" spans="1:7" ht="9.9499999999999993" customHeight="1" x14ac:dyDescent="0.4">
      <c r="E11" s="31"/>
      <c r="F11" s="32"/>
      <c r="G11" s="32"/>
    </row>
    <row r="12" spans="1:7" ht="20.100000000000001" customHeight="1" x14ac:dyDescent="0.4">
      <c r="A12" s="29" t="s">
        <v>30</v>
      </c>
      <c r="B12" s="320">
        <f>送金案内書!C8</f>
        <v>0</v>
      </c>
      <c r="C12" s="320"/>
      <c r="D12" s="29" t="s">
        <v>31</v>
      </c>
      <c r="E12" s="326">
        <f>送金案内書!G7</f>
        <v>0</v>
      </c>
      <c r="F12" s="326"/>
      <c r="G12" s="326"/>
    </row>
    <row r="13" spans="1:7" ht="20.100000000000001" customHeight="1" x14ac:dyDescent="0.4">
      <c r="A13" s="29"/>
      <c r="D13" s="29" t="s">
        <v>32</v>
      </c>
      <c r="E13" s="320">
        <f>送金案内書!G8</f>
        <v>0</v>
      </c>
      <c r="F13" s="320"/>
      <c r="G13" s="320"/>
    </row>
    <row r="14" spans="1:7" ht="20.100000000000001" customHeight="1" x14ac:dyDescent="0.4">
      <c r="A14" s="321" t="s">
        <v>33</v>
      </c>
      <c r="B14" s="321"/>
      <c r="C14" s="321"/>
      <c r="D14" s="321"/>
      <c r="E14" s="321"/>
      <c r="F14" s="321"/>
      <c r="G14" s="321"/>
    </row>
    <row r="15" spans="1:7" ht="12" customHeight="1" x14ac:dyDescent="0.4">
      <c r="A15" s="33"/>
      <c r="B15" s="33"/>
      <c r="C15" s="33"/>
      <c r="D15" s="33"/>
      <c r="E15" s="33"/>
      <c r="F15" s="33"/>
      <c r="G15" s="33"/>
    </row>
    <row r="16" spans="1:7" ht="20.100000000000001" customHeight="1" thickBot="1" x14ac:dyDescent="0.45">
      <c r="B16" s="33"/>
      <c r="C16" s="33"/>
      <c r="D16" s="33"/>
      <c r="E16" s="33"/>
      <c r="F16" s="33"/>
      <c r="G16" s="29"/>
    </row>
    <row r="17" spans="1:8" ht="30" customHeight="1" x14ac:dyDescent="0.4">
      <c r="A17" s="142" t="s">
        <v>108</v>
      </c>
      <c r="B17" s="322" t="s">
        <v>34</v>
      </c>
      <c r="C17" s="323"/>
      <c r="D17" s="324"/>
      <c r="E17" s="322" t="s">
        <v>35</v>
      </c>
      <c r="F17" s="323"/>
      <c r="G17" s="325"/>
      <c r="H17" s="34"/>
    </row>
    <row r="18" spans="1:8" ht="30" customHeight="1" x14ac:dyDescent="0.4">
      <c r="A18" s="134" t="s">
        <v>36</v>
      </c>
      <c r="B18" s="131" t="s">
        <v>37</v>
      </c>
      <c r="C18" s="132" t="s">
        <v>38</v>
      </c>
      <c r="D18" s="131" t="s">
        <v>39</v>
      </c>
      <c r="E18" s="131" t="s">
        <v>37</v>
      </c>
      <c r="F18" s="132" t="s">
        <v>38</v>
      </c>
      <c r="G18" s="133" t="s">
        <v>39</v>
      </c>
      <c r="H18" s="35"/>
    </row>
    <row r="19" spans="1:8" ht="30" customHeight="1" x14ac:dyDescent="0.4">
      <c r="A19" s="134" t="s">
        <v>40</v>
      </c>
      <c r="B19" s="143"/>
      <c r="C19" s="138">
        <v>3500</v>
      </c>
      <c r="D19" s="137">
        <f>B19*C19</f>
        <v>0</v>
      </c>
      <c r="E19" s="143"/>
      <c r="F19" s="138">
        <v>3500</v>
      </c>
      <c r="G19" s="139">
        <f t="shared" ref="G19:G20" si="0">E19*F19</f>
        <v>0</v>
      </c>
      <c r="H19" s="36"/>
    </row>
    <row r="20" spans="1:8" ht="30" customHeight="1" x14ac:dyDescent="0.4">
      <c r="A20" s="134" t="s">
        <v>41</v>
      </c>
      <c r="B20" s="143"/>
      <c r="C20" s="138">
        <v>1000</v>
      </c>
      <c r="D20" s="137">
        <f t="shared" ref="D20" si="1">B20*C20</f>
        <v>0</v>
      </c>
      <c r="E20" s="143"/>
      <c r="F20" s="138">
        <v>1000</v>
      </c>
      <c r="G20" s="139">
        <f t="shared" si="0"/>
        <v>0</v>
      </c>
      <c r="H20" s="36"/>
    </row>
    <row r="21" spans="1:8" ht="30" customHeight="1" x14ac:dyDescent="0.4">
      <c r="A21" s="134" t="s">
        <v>42</v>
      </c>
      <c r="B21" s="137"/>
      <c r="C21" s="138" t="s">
        <v>43</v>
      </c>
      <c r="D21" s="137"/>
      <c r="E21" s="137"/>
      <c r="F21" s="138" t="s">
        <v>44</v>
      </c>
      <c r="G21" s="139"/>
      <c r="H21" s="36"/>
    </row>
    <row r="22" spans="1:8" ht="30" customHeight="1" thickBot="1" x14ac:dyDescent="0.45">
      <c r="A22" s="135" t="s">
        <v>45</v>
      </c>
      <c r="B22" s="140"/>
      <c r="C22" s="140" t="s">
        <v>46</v>
      </c>
      <c r="D22" s="140">
        <f>SUM(D19:D21)</f>
        <v>0</v>
      </c>
      <c r="E22" s="140"/>
      <c r="F22" s="140" t="s">
        <v>46</v>
      </c>
      <c r="G22" s="141">
        <f>SUM(G19:G21)</f>
        <v>0</v>
      </c>
      <c r="H22" s="36"/>
    </row>
    <row r="25" spans="1:8" ht="19.5" thickBot="1" x14ac:dyDescent="0.45"/>
    <row r="26" spans="1:8" ht="20.100000000000001" customHeight="1" x14ac:dyDescent="0.4">
      <c r="D26" s="311" t="s">
        <v>47</v>
      </c>
      <c r="E26" s="311"/>
      <c r="F26" s="312">
        <f>D22+G22</f>
        <v>0</v>
      </c>
      <c r="G26" s="313"/>
    </row>
    <row r="27" spans="1:8" ht="20.100000000000001" customHeight="1" thickBot="1" x14ac:dyDescent="0.45">
      <c r="D27" s="311"/>
      <c r="E27" s="311"/>
      <c r="F27" s="314"/>
      <c r="G27" s="315"/>
    </row>
    <row r="29" spans="1:8" ht="19.5" customHeight="1" x14ac:dyDescent="0.4">
      <c r="D29" s="316"/>
      <c r="E29" s="316"/>
      <c r="F29" s="316"/>
      <c r="G29" s="316"/>
    </row>
    <row r="30" spans="1:8" ht="20.100000000000001" customHeight="1" x14ac:dyDescent="0.4">
      <c r="D30" s="317" t="s">
        <v>48</v>
      </c>
      <c r="E30" s="317"/>
      <c r="F30" s="317"/>
      <c r="G30" s="317"/>
    </row>
    <row r="31" spans="1:8" ht="13.5" customHeight="1" x14ac:dyDescent="0.4">
      <c r="D31" s="34"/>
      <c r="E31" s="34"/>
      <c r="F31" s="34"/>
      <c r="G31" s="34"/>
    </row>
    <row r="32" spans="1:8" x14ac:dyDescent="0.4">
      <c r="D32" s="34"/>
      <c r="E32" s="34"/>
      <c r="F32" s="34"/>
      <c r="G32" s="34"/>
    </row>
    <row r="33" spans="4:7" x14ac:dyDescent="0.4">
      <c r="D33" s="34"/>
      <c r="E33" s="34"/>
      <c r="F33" s="34"/>
      <c r="G33" s="34"/>
    </row>
    <row r="34" spans="4:7" ht="20.100000000000001" customHeight="1" x14ac:dyDescent="0.4">
      <c r="D34" s="37"/>
      <c r="E34" s="37"/>
      <c r="F34" s="37"/>
      <c r="G34" s="37"/>
    </row>
    <row r="35" spans="4:7" ht="20.100000000000001" customHeight="1" x14ac:dyDescent="0.4">
      <c r="D35" s="37"/>
      <c r="E35" s="37"/>
      <c r="F35" s="37"/>
      <c r="G35" s="37"/>
    </row>
  </sheetData>
  <mergeCells count="20">
    <mergeCell ref="A2:A3"/>
    <mergeCell ref="E2:G2"/>
    <mergeCell ref="F3:G3"/>
    <mergeCell ref="A7:A8"/>
    <mergeCell ref="D7:D8"/>
    <mergeCell ref="E7:F7"/>
    <mergeCell ref="F8:G8"/>
    <mergeCell ref="B8:C8"/>
    <mergeCell ref="B12:C12"/>
    <mergeCell ref="E13:G13"/>
    <mergeCell ref="A14:G14"/>
    <mergeCell ref="B17:D17"/>
    <mergeCell ref="E17:G17"/>
    <mergeCell ref="E12:G12"/>
    <mergeCell ref="D26:E27"/>
    <mergeCell ref="F26:G27"/>
    <mergeCell ref="D29:G29"/>
    <mergeCell ref="D30:G30"/>
    <mergeCell ref="E9:E10"/>
    <mergeCell ref="F9:G10"/>
  </mergeCells>
  <phoneticPr fontId="1"/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S35"/>
  <sheetViews>
    <sheetView showGridLines="0" zoomScaleNormal="100" workbookViewId="0">
      <selection activeCell="B6" sqref="B6"/>
    </sheetView>
  </sheetViews>
  <sheetFormatPr defaultColWidth="9" defaultRowHeight="15.75" x14ac:dyDescent="0.4"/>
  <cols>
    <col min="1" max="1" width="4.625" style="1" customWidth="1"/>
    <col min="2" max="3" width="9" style="1"/>
    <col min="4" max="4" width="15.625" style="1" customWidth="1"/>
    <col min="5" max="5" width="6.625" style="1" customWidth="1"/>
    <col min="6" max="6" width="10.625" style="1" customWidth="1"/>
    <col min="7" max="7" width="11.25" style="1" customWidth="1"/>
    <col min="8" max="8" width="25.625" style="1" customWidth="1"/>
    <col min="9" max="10" width="12.625" style="1" customWidth="1"/>
    <col min="11" max="11" width="12.375" style="1" customWidth="1"/>
    <col min="12" max="12" width="15.625" style="1" customWidth="1"/>
    <col min="13" max="13" width="11.5" style="1" customWidth="1"/>
    <col min="14" max="14" width="20.625" style="1" customWidth="1"/>
    <col min="15" max="16384" width="9" style="1"/>
  </cols>
  <sheetData>
    <row r="1" spans="1:19" ht="43.5" customHeight="1" x14ac:dyDescent="0.4">
      <c r="B1" s="333" t="s">
        <v>0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2"/>
      <c r="P1" s="2"/>
      <c r="Q1" s="2"/>
    </row>
    <row r="2" spans="1:19" ht="18.7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3</v>
      </c>
      <c r="N2" s="5"/>
      <c r="O2" s="2"/>
      <c r="P2" s="2"/>
      <c r="Q2" s="2"/>
    </row>
    <row r="3" spans="1:19" ht="18.75" customHeight="1" x14ac:dyDescent="0.4">
      <c r="B3" s="2"/>
      <c r="C3" s="2"/>
      <c r="D3" s="2"/>
      <c r="E3" s="2"/>
      <c r="F3" s="2"/>
      <c r="G3" s="2"/>
      <c r="H3" s="2"/>
      <c r="I3" s="2"/>
      <c r="J3" s="2"/>
      <c r="K3" s="4" t="s">
        <v>109</v>
      </c>
      <c r="L3" s="239">
        <f>送金案内書!C7</f>
        <v>0</v>
      </c>
      <c r="M3" s="4"/>
      <c r="N3" s="136"/>
      <c r="O3" s="3"/>
      <c r="P3" s="3"/>
      <c r="Q3" s="2"/>
    </row>
    <row r="4" spans="1:19" ht="18.75" customHeight="1" x14ac:dyDescent="0.4">
      <c r="B4" s="2"/>
      <c r="C4" s="2"/>
      <c r="D4" s="2"/>
      <c r="E4" s="2"/>
      <c r="F4" s="2"/>
      <c r="G4" s="2"/>
      <c r="H4" s="2"/>
      <c r="I4" s="2"/>
      <c r="J4" s="2"/>
      <c r="K4" s="6" t="s">
        <v>1</v>
      </c>
      <c r="L4" s="7">
        <f>送金案内書!C8</f>
        <v>0</v>
      </c>
      <c r="M4" s="6" t="s">
        <v>2</v>
      </c>
      <c r="N4" s="8">
        <f>送金案内書!G7</f>
        <v>0</v>
      </c>
    </row>
    <row r="5" spans="1:19" ht="50.1" customHeight="1" x14ac:dyDescent="0.4">
      <c r="A5" s="9" t="s">
        <v>13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2</v>
      </c>
      <c r="J5" s="10" t="s">
        <v>11</v>
      </c>
      <c r="K5" s="10" t="s">
        <v>12</v>
      </c>
      <c r="L5" s="11" t="s">
        <v>14</v>
      </c>
      <c r="M5" s="10" t="s">
        <v>26</v>
      </c>
      <c r="N5" s="12" t="s">
        <v>25</v>
      </c>
    </row>
    <row r="6" spans="1:19" x14ac:dyDescent="0.4">
      <c r="A6" s="13">
        <v>1</v>
      </c>
      <c r="B6" s="14"/>
      <c r="C6" s="14"/>
      <c r="D6" s="14"/>
      <c r="E6" s="14"/>
      <c r="F6" s="14"/>
      <c r="G6" s="14" t="s">
        <v>21</v>
      </c>
      <c r="H6" s="14"/>
      <c r="I6" s="14"/>
      <c r="J6" s="15"/>
      <c r="K6" s="14"/>
      <c r="L6" s="14"/>
      <c r="M6" s="14"/>
      <c r="N6" s="16"/>
    </row>
    <row r="7" spans="1:19" x14ac:dyDescent="0.4">
      <c r="A7" s="17">
        <v>2</v>
      </c>
      <c r="B7" s="18"/>
      <c r="C7" s="18"/>
      <c r="D7" s="18"/>
      <c r="E7" s="18"/>
      <c r="F7" s="18"/>
      <c r="G7" s="18" t="s">
        <v>20</v>
      </c>
      <c r="H7" s="18"/>
      <c r="I7" s="18"/>
      <c r="J7" s="19"/>
      <c r="K7" s="18"/>
      <c r="L7" s="18"/>
      <c r="M7" s="18"/>
      <c r="N7" s="20"/>
    </row>
    <row r="8" spans="1:19" x14ac:dyDescent="0.4">
      <c r="A8" s="17">
        <v>3</v>
      </c>
      <c r="B8" s="18"/>
      <c r="C8" s="18"/>
      <c r="D8" s="18"/>
      <c r="E8" s="18"/>
      <c r="F8" s="18"/>
      <c r="G8" s="18" t="s">
        <v>20</v>
      </c>
      <c r="H8" s="18"/>
      <c r="I8" s="18"/>
      <c r="J8" s="19"/>
      <c r="K8" s="18"/>
      <c r="L8" s="18"/>
      <c r="M8" s="18"/>
      <c r="N8" s="20"/>
      <c r="P8" s="1">
        <v>995</v>
      </c>
      <c r="Q8" s="1" t="s">
        <v>15</v>
      </c>
      <c r="R8" s="1" t="s">
        <v>18</v>
      </c>
      <c r="S8" s="1" t="s">
        <v>22</v>
      </c>
    </row>
    <row r="9" spans="1:19" x14ac:dyDescent="0.4">
      <c r="A9" s="17">
        <v>4</v>
      </c>
      <c r="B9" s="18"/>
      <c r="C9" s="18"/>
      <c r="D9" s="18"/>
      <c r="E9" s="18"/>
      <c r="F9" s="18"/>
      <c r="G9" s="18" t="s">
        <v>20</v>
      </c>
      <c r="H9" s="18"/>
      <c r="I9" s="18"/>
      <c r="J9" s="19"/>
      <c r="K9" s="18"/>
      <c r="L9" s="18"/>
      <c r="M9" s="18"/>
      <c r="N9" s="20"/>
      <c r="P9" s="1">
        <v>996</v>
      </c>
      <c r="Q9" s="1" t="s">
        <v>16</v>
      </c>
      <c r="R9" s="1" t="s">
        <v>19</v>
      </c>
      <c r="S9" s="1" t="s">
        <v>23</v>
      </c>
    </row>
    <row r="10" spans="1:19" x14ac:dyDescent="0.4">
      <c r="A10" s="17">
        <v>5</v>
      </c>
      <c r="B10" s="18"/>
      <c r="C10" s="18"/>
      <c r="D10" s="18"/>
      <c r="E10" s="18"/>
      <c r="F10" s="18"/>
      <c r="G10" s="18" t="s">
        <v>20</v>
      </c>
      <c r="H10" s="18"/>
      <c r="I10" s="18"/>
      <c r="J10" s="19"/>
      <c r="K10" s="18"/>
      <c r="L10" s="18"/>
      <c r="M10" s="21"/>
      <c r="N10" s="20"/>
      <c r="Q10" s="1" t="s">
        <v>17</v>
      </c>
      <c r="S10" s="1" t="s">
        <v>24</v>
      </c>
    </row>
    <row r="11" spans="1:19" x14ac:dyDescent="0.4">
      <c r="A11" s="17">
        <v>6</v>
      </c>
      <c r="B11" s="18"/>
      <c r="C11" s="18"/>
      <c r="D11" s="18"/>
      <c r="E11" s="18"/>
      <c r="F11" s="18"/>
      <c r="G11" s="18" t="s">
        <v>20</v>
      </c>
      <c r="H11" s="18"/>
      <c r="I11" s="18"/>
      <c r="J11" s="19"/>
      <c r="K11" s="18"/>
      <c r="L11" s="18"/>
      <c r="M11" s="18"/>
      <c r="N11" s="20"/>
      <c r="Q11" s="1" t="s">
        <v>27</v>
      </c>
    </row>
    <row r="12" spans="1:19" x14ac:dyDescent="0.4">
      <c r="A12" s="17">
        <v>7</v>
      </c>
      <c r="B12" s="18"/>
      <c r="C12" s="18"/>
      <c r="D12" s="18"/>
      <c r="E12" s="18"/>
      <c r="F12" s="18"/>
      <c r="G12" s="18" t="s">
        <v>20</v>
      </c>
      <c r="H12" s="18"/>
      <c r="I12" s="18"/>
      <c r="J12" s="19"/>
      <c r="K12" s="18"/>
      <c r="L12" s="18"/>
      <c r="M12" s="18"/>
      <c r="N12" s="20"/>
      <c r="Q12" s="1" t="s">
        <v>28</v>
      </c>
    </row>
    <row r="13" spans="1:19" x14ac:dyDescent="0.4">
      <c r="A13" s="17">
        <v>8</v>
      </c>
      <c r="B13" s="18"/>
      <c r="C13" s="18"/>
      <c r="D13" s="18"/>
      <c r="E13" s="18"/>
      <c r="F13" s="18"/>
      <c r="G13" s="18" t="s">
        <v>20</v>
      </c>
      <c r="H13" s="18"/>
      <c r="I13" s="18"/>
      <c r="J13" s="19"/>
      <c r="K13" s="18"/>
      <c r="L13" s="18"/>
      <c r="M13" s="18"/>
      <c r="N13" s="20"/>
    </row>
    <row r="14" spans="1:19" x14ac:dyDescent="0.4">
      <c r="A14" s="17">
        <v>9</v>
      </c>
      <c r="B14" s="18"/>
      <c r="C14" s="18"/>
      <c r="D14" s="18"/>
      <c r="E14" s="18"/>
      <c r="F14" s="18"/>
      <c r="G14" s="18" t="s">
        <v>20</v>
      </c>
      <c r="H14" s="18"/>
      <c r="I14" s="18"/>
      <c r="J14" s="19"/>
      <c r="K14" s="18"/>
      <c r="L14" s="18"/>
      <c r="M14" s="18"/>
      <c r="N14" s="20"/>
    </row>
    <row r="15" spans="1:19" x14ac:dyDescent="0.4">
      <c r="A15" s="17">
        <v>10</v>
      </c>
      <c r="B15" s="18"/>
      <c r="C15" s="18"/>
      <c r="D15" s="18"/>
      <c r="E15" s="18"/>
      <c r="F15" s="18"/>
      <c r="G15" s="18" t="s">
        <v>20</v>
      </c>
      <c r="H15" s="18"/>
      <c r="I15" s="18"/>
      <c r="J15" s="19"/>
      <c r="K15" s="18"/>
      <c r="L15" s="18"/>
      <c r="M15" s="18"/>
      <c r="N15" s="20"/>
    </row>
    <row r="16" spans="1:19" x14ac:dyDescent="0.4">
      <c r="A16" s="17">
        <v>11</v>
      </c>
      <c r="B16" s="18"/>
      <c r="C16" s="18"/>
      <c r="D16" s="18"/>
      <c r="E16" s="18"/>
      <c r="F16" s="18"/>
      <c r="G16" s="18" t="s">
        <v>20</v>
      </c>
      <c r="H16" s="18"/>
      <c r="I16" s="18"/>
      <c r="J16" s="19"/>
      <c r="K16" s="18"/>
      <c r="L16" s="18"/>
      <c r="M16" s="18"/>
      <c r="N16" s="20"/>
    </row>
    <row r="17" spans="1:14" x14ac:dyDescent="0.4">
      <c r="A17" s="17">
        <v>12</v>
      </c>
      <c r="B17" s="18"/>
      <c r="C17" s="18"/>
      <c r="D17" s="18"/>
      <c r="E17" s="18"/>
      <c r="F17" s="18"/>
      <c r="G17" s="18" t="s">
        <v>20</v>
      </c>
      <c r="H17" s="18"/>
      <c r="I17" s="18"/>
      <c r="J17" s="19"/>
      <c r="K17" s="18"/>
      <c r="L17" s="18"/>
      <c r="M17" s="18"/>
      <c r="N17" s="20"/>
    </row>
    <row r="18" spans="1:14" x14ac:dyDescent="0.4">
      <c r="A18" s="17">
        <v>13</v>
      </c>
      <c r="B18" s="18"/>
      <c r="C18" s="18"/>
      <c r="D18" s="18"/>
      <c r="E18" s="18"/>
      <c r="F18" s="18"/>
      <c r="G18" s="18" t="s">
        <v>20</v>
      </c>
      <c r="H18" s="18"/>
      <c r="I18" s="18"/>
      <c r="J18" s="19"/>
      <c r="K18" s="18"/>
      <c r="L18" s="18"/>
      <c r="M18" s="18"/>
      <c r="N18" s="20"/>
    </row>
    <row r="19" spans="1:14" x14ac:dyDescent="0.4">
      <c r="A19" s="17">
        <v>14</v>
      </c>
      <c r="B19" s="18"/>
      <c r="C19" s="18"/>
      <c r="D19" s="18"/>
      <c r="E19" s="18"/>
      <c r="F19" s="18"/>
      <c r="G19" s="18" t="s">
        <v>20</v>
      </c>
      <c r="H19" s="18"/>
      <c r="I19" s="18"/>
      <c r="J19" s="19"/>
      <c r="K19" s="18"/>
      <c r="L19" s="18"/>
      <c r="M19" s="18"/>
      <c r="N19" s="20"/>
    </row>
    <row r="20" spans="1:14" x14ac:dyDescent="0.4">
      <c r="A20" s="17">
        <v>15</v>
      </c>
      <c r="B20" s="18"/>
      <c r="C20" s="18"/>
      <c r="D20" s="18"/>
      <c r="E20" s="18"/>
      <c r="F20" s="18"/>
      <c r="G20" s="18" t="s">
        <v>20</v>
      </c>
      <c r="H20" s="18"/>
      <c r="I20" s="18"/>
      <c r="J20" s="19"/>
      <c r="K20" s="18"/>
      <c r="L20" s="18"/>
      <c r="M20" s="18"/>
      <c r="N20" s="20"/>
    </row>
    <row r="21" spans="1:14" x14ac:dyDescent="0.4">
      <c r="A21" s="17">
        <v>16</v>
      </c>
      <c r="B21" s="18"/>
      <c r="C21" s="18"/>
      <c r="D21" s="18"/>
      <c r="E21" s="18"/>
      <c r="F21" s="18"/>
      <c r="G21" s="18" t="s">
        <v>20</v>
      </c>
      <c r="H21" s="18"/>
      <c r="I21" s="18"/>
      <c r="J21" s="19"/>
      <c r="K21" s="18"/>
      <c r="L21" s="18"/>
      <c r="M21" s="18"/>
      <c r="N21" s="20"/>
    </row>
    <row r="22" spans="1:14" x14ac:dyDescent="0.4">
      <c r="A22" s="17">
        <v>17</v>
      </c>
      <c r="B22" s="18"/>
      <c r="C22" s="18"/>
      <c r="D22" s="18"/>
      <c r="E22" s="18"/>
      <c r="F22" s="18"/>
      <c r="G22" s="18" t="s">
        <v>20</v>
      </c>
      <c r="H22" s="18"/>
      <c r="I22" s="18"/>
      <c r="J22" s="19"/>
      <c r="K22" s="18"/>
      <c r="L22" s="18"/>
      <c r="M22" s="18"/>
      <c r="N22" s="20"/>
    </row>
    <row r="23" spans="1:14" x14ac:dyDescent="0.4">
      <c r="A23" s="17">
        <v>18</v>
      </c>
      <c r="B23" s="18"/>
      <c r="C23" s="18"/>
      <c r="D23" s="18"/>
      <c r="E23" s="18"/>
      <c r="F23" s="18"/>
      <c r="G23" s="18" t="s">
        <v>20</v>
      </c>
      <c r="H23" s="18"/>
      <c r="I23" s="18"/>
      <c r="J23" s="19"/>
      <c r="K23" s="18"/>
      <c r="L23" s="18"/>
      <c r="M23" s="18"/>
      <c r="N23" s="20"/>
    </row>
    <row r="24" spans="1:14" x14ac:dyDescent="0.4">
      <c r="A24" s="17">
        <v>19</v>
      </c>
      <c r="B24" s="18"/>
      <c r="C24" s="18"/>
      <c r="D24" s="18"/>
      <c r="E24" s="18"/>
      <c r="F24" s="18"/>
      <c r="G24" s="18" t="s">
        <v>20</v>
      </c>
      <c r="H24" s="18"/>
      <c r="I24" s="18"/>
      <c r="J24" s="19"/>
      <c r="K24" s="18"/>
      <c r="L24" s="18"/>
      <c r="M24" s="18"/>
      <c r="N24" s="20"/>
    </row>
    <row r="25" spans="1:14" x14ac:dyDescent="0.4">
      <c r="A25" s="17">
        <v>20</v>
      </c>
      <c r="B25" s="18"/>
      <c r="C25" s="18"/>
      <c r="D25" s="18"/>
      <c r="E25" s="18"/>
      <c r="F25" s="18"/>
      <c r="G25" s="18" t="s">
        <v>20</v>
      </c>
      <c r="H25" s="18"/>
      <c r="I25" s="18"/>
      <c r="J25" s="19"/>
      <c r="K25" s="18"/>
      <c r="L25" s="18"/>
      <c r="M25" s="18"/>
      <c r="N25" s="20"/>
    </row>
    <row r="26" spans="1:14" x14ac:dyDescent="0.4">
      <c r="A26" s="17">
        <v>21</v>
      </c>
      <c r="B26" s="18"/>
      <c r="C26" s="18"/>
      <c r="D26" s="18"/>
      <c r="E26" s="18"/>
      <c r="F26" s="18"/>
      <c r="G26" s="18" t="s">
        <v>20</v>
      </c>
      <c r="H26" s="18"/>
      <c r="I26" s="18"/>
      <c r="J26" s="19"/>
      <c r="K26" s="18"/>
      <c r="L26" s="18"/>
      <c r="M26" s="18"/>
      <c r="N26" s="20"/>
    </row>
    <row r="27" spans="1:14" x14ac:dyDescent="0.4">
      <c r="A27" s="17">
        <v>22</v>
      </c>
      <c r="B27" s="18"/>
      <c r="C27" s="18"/>
      <c r="D27" s="18"/>
      <c r="E27" s="18"/>
      <c r="F27" s="18"/>
      <c r="G27" s="18" t="s">
        <v>20</v>
      </c>
      <c r="H27" s="18"/>
      <c r="I27" s="18"/>
      <c r="J27" s="19"/>
      <c r="K27" s="18"/>
      <c r="L27" s="18"/>
      <c r="M27" s="18"/>
      <c r="N27" s="20"/>
    </row>
    <row r="28" spans="1:14" x14ac:dyDescent="0.4">
      <c r="A28" s="17">
        <v>23</v>
      </c>
      <c r="B28" s="18"/>
      <c r="C28" s="18"/>
      <c r="D28" s="18"/>
      <c r="E28" s="18"/>
      <c r="F28" s="18"/>
      <c r="G28" s="18" t="s">
        <v>20</v>
      </c>
      <c r="H28" s="18"/>
      <c r="I28" s="18"/>
      <c r="J28" s="19"/>
      <c r="K28" s="18"/>
      <c r="L28" s="18"/>
      <c r="M28" s="18"/>
      <c r="N28" s="20"/>
    </row>
    <row r="29" spans="1:14" x14ac:dyDescent="0.4">
      <c r="A29" s="17">
        <v>24</v>
      </c>
      <c r="B29" s="18"/>
      <c r="C29" s="18"/>
      <c r="D29" s="18"/>
      <c r="E29" s="18"/>
      <c r="F29" s="18"/>
      <c r="G29" s="18" t="s">
        <v>20</v>
      </c>
      <c r="H29" s="18"/>
      <c r="I29" s="18"/>
      <c r="J29" s="19"/>
      <c r="K29" s="18"/>
      <c r="L29" s="18"/>
      <c r="M29" s="18"/>
      <c r="N29" s="20"/>
    </row>
    <row r="30" spans="1:14" x14ac:dyDescent="0.4">
      <c r="A30" s="17">
        <v>25</v>
      </c>
      <c r="B30" s="18"/>
      <c r="C30" s="18"/>
      <c r="D30" s="18"/>
      <c r="E30" s="18"/>
      <c r="F30" s="18"/>
      <c r="G30" s="18" t="s">
        <v>20</v>
      </c>
      <c r="H30" s="18"/>
      <c r="I30" s="18"/>
      <c r="J30" s="19"/>
      <c r="K30" s="18"/>
      <c r="L30" s="18"/>
      <c r="M30" s="18"/>
      <c r="N30" s="20"/>
    </row>
    <row r="31" spans="1:14" x14ac:dyDescent="0.4">
      <c r="A31" s="17">
        <v>26</v>
      </c>
      <c r="B31" s="18"/>
      <c r="C31" s="18"/>
      <c r="D31" s="18"/>
      <c r="E31" s="18"/>
      <c r="F31" s="18"/>
      <c r="G31" s="18" t="s">
        <v>20</v>
      </c>
      <c r="H31" s="18"/>
      <c r="I31" s="18"/>
      <c r="J31" s="19"/>
      <c r="K31" s="18"/>
      <c r="L31" s="18"/>
      <c r="M31" s="18"/>
      <c r="N31" s="20"/>
    </row>
    <row r="32" spans="1:14" x14ac:dyDescent="0.4">
      <c r="A32" s="17">
        <v>27</v>
      </c>
      <c r="B32" s="18"/>
      <c r="C32" s="18"/>
      <c r="D32" s="18"/>
      <c r="E32" s="18"/>
      <c r="F32" s="18"/>
      <c r="G32" s="18" t="s">
        <v>20</v>
      </c>
      <c r="H32" s="18"/>
      <c r="I32" s="18"/>
      <c r="J32" s="19"/>
      <c r="K32" s="18"/>
      <c r="L32" s="18"/>
      <c r="M32" s="18"/>
      <c r="N32" s="20"/>
    </row>
    <row r="33" spans="1:14" x14ac:dyDescent="0.4">
      <c r="A33" s="17">
        <v>28</v>
      </c>
      <c r="B33" s="18"/>
      <c r="C33" s="18"/>
      <c r="D33" s="18"/>
      <c r="E33" s="18"/>
      <c r="F33" s="18"/>
      <c r="G33" s="18" t="s">
        <v>20</v>
      </c>
      <c r="H33" s="18"/>
      <c r="I33" s="18"/>
      <c r="J33" s="19"/>
      <c r="K33" s="18"/>
      <c r="L33" s="18"/>
      <c r="M33" s="18"/>
      <c r="N33" s="20"/>
    </row>
    <row r="34" spans="1:14" x14ac:dyDescent="0.4">
      <c r="A34" s="17">
        <v>29</v>
      </c>
      <c r="B34" s="18"/>
      <c r="C34" s="18"/>
      <c r="D34" s="18"/>
      <c r="E34" s="18"/>
      <c r="F34" s="18"/>
      <c r="G34" s="18" t="s">
        <v>20</v>
      </c>
      <c r="H34" s="18"/>
      <c r="I34" s="18"/>
      <c r="J34" s="19"/>
      <c r="K34" s="18"/>
      <c r="L34" s="18"/>
      <c r="M34" s="18"/>
      <c r="N34" s="20"/>
    </row>
    <row r="35" spans="1:14" x14ac:dyDescent="0.4">
      <c r="A35" s="22">
        <v>30</v>
      </c>
      <c r="B35" s="23"/>
      <c r="C35" s="23"/>
      <c r="D35" s="23"/>
      <c r="E35" s="23"/>
      <c r="F35" s="23"/>
      <c r="G35" s="23" t="s">
        <v>20</v>
      </c>
      <c r="H35" s="23"/>
      <c r="I35" s="23"/>
      <c r="J35" s="24"/>
      <c r="K35" s="23"/>
      <c r="L35" s="23"/>
      <c r="M35" s="23"/>
      <c r="N35" s="25"/>
    </row>
  </sheetData>
  <mergeCells count="1">
    <mergeCell ref="B1:N1"/>
  </mergeCells>
  <phoneticPr fontId="1"/>
  <dataValidations count="4">
    <dataValidation type="list" allowBlank="1" showInputMessage="1" showErrorMessage="1" sqref="B6:B35" xr:uid="{00000000-0002-0000-0200-000000000000}">
      <formula1>$P$8:$P$9</formula1>
    </dataValidation>
    <dataValidation type="list" allowBlank="1" showInputMessage="1" showErrorMessage="1" sqref="C6:C35" xr:uid="{00000000-0002-0000-0200-000001000000}">
      <formula1>$Q$8:$Q$12</formula1>
    </dataValidation>
    <dataValidation type="list" allowBlank="1" showInputMessage="1" showErrorMessage="1" sqref="E6:E35" xr:uid="{00000000-0002-0000-0200-000002000000}">
      <formula1>$R$8:$R$9</formula1>
    </dataValidation>
    <dataValidation type="list" allowBlank="1" showInputMessage="1" showErrorMessage="1" sqref="L6:L35" xr:uid="{00000000-0002-0000-0200-000003000000}">
      <formula1>$S$8:$S$10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2:L36"/>
  <sheetViews>
    <sheetView topLeftCell="A10" zoomScaleNormal="100" workbookViewId="0">
      <selection activeCell="P15" sqref="P15"/>
    </sheetView>
  </sheetViews>
  <sheetFormatPr defaultColWidth="9" defaultRowHeight="18.75" x14ac:dyDescent="0.4"/>
  <cols>
    <col min="1" max="1" width="2.625" style="199" customWidth="1"/>
    <col min="2" max="2" width="11.125" style="199" customWidth="1"/>
    <col min="3" max="3" width="23.25" style="199" bestFit="1" customWidth="1"/>
    <col min="4" max="5" width="9" style="199"/>
    <col min="6" max="6" width="10.875" style="199" bestFit="1" customWidth="1"/>
    <col min="7" max="7" width="9" style="199"/>
    <col min="8" max="8" width="11.5" style="199" bestFit="1" customWidth="1"/>
    <col min="9" max="9" width="9" style="199"/>
    <col min="10" max="10" width="9.5" style="199" bestFit="1" customWidth="1"/>
    <col min="11" max="11" width="5" style="199" customWidth="1"/>
    <col min="12" max="12" width="5.125" style="199" customWidth="1"/>
    <col min="13" max="16384" width="9" style="199"/>
  </cols>
  <sheetData>
    <row r="2" spans="2:12" ht="33" x14ac:dyDescent="0.4">
      <c r="B2" s="335" t="s">
        <v>202</v>
      </c>
      <c r="C2" s="335"/>
      <c r="D2" s="335"/>
      <c r="E2" s="335"/>
      <c r="F2" s="335"/>
      <c r="G2" s="335"/>
      <c r="H2" s="335"/>
      <c r="I2" s="335"/>
      <c r="J2" s="198"/>
      <c r="K2" s="198"/>
      <c r="L2" s="198"/>
    </row>
    <row r="3" spans="2:12" x14ac:dyDescent="0.4">
      <c r="B3" s="199" t="s">
        <v>147</v>
      </c>
    </row>
    <row r="4" spans="2:12" x14ac:dyDescent="0.4">
      <c r="D4" s="200"/>
      <c r="E4" s="200"/>
      <c r="F4" s="200"/>
      <c r="G4" s="200"/>
      <c r="H4" s="199" t="s">
        <v>148</v>
      </c>
      <c r="J4" s="199" t="s">
        <v>149</v>
      </c>
      <c r="L4" s="199" t="s">
        <v>150</v>
      </c>
    </row>
    <row r="5" spans="2:12" ht="19.5" x14ac:dyDescent="0.4">
      <c r="B5" s="201"/>
      <c r="G5" s="202" t="s">
        <v>151</v>
      </c>
      <c r="H5" s="336">
        <f>送金案内書!C7</f>
        <v>0</v>
      </c>
      <c r="I5" s="336"/>
      <c r="J5" s="336"/>
      <c r="K5" s="336"/>
      <c r="L5" s="336"/>
    </row>
    <row r="6" spans="2:12" ht="19.5" x14ac:dyDescent="0.4">
      <c r="B6" s="201"/>
      <c r="G6" s="202" t="s">
        <v>152</v>
      </c>
      <c r="H6" s="337">
        <f>送金案内書!C8</f>
        <v>0</v>
      </c>
      <c r="I6" s="337"/>
      <c r="J6" s="337"/>
      <c r="K6" s="337"/>
      <c r="L6" s="337"/>
    </row>
    <row r="7" spans="2:12" x14ac:dyDescent="0.4">
      <c r="G7" s="203" t="s">
        <v>153</v>
      </c>
      <c r="H7" s="337">
        <f>送金案内書!G7</f>
        <v>0</v>
      </c>
      <c r="I7" s="337"/>
      <c r="J7" s="337"/>
      <c r="K7" s="337"/>
      <c r="L7" s="337"/>
    </row>
    <row r="8" spans="2:12" ht="19.5" thickBot="1" x14ac:dyDescent="0.45">
      <c r="B8" s="199" t="s">
        <v>154</v>
      </c>
      <c r="C8" s="199" t="s">
        <v>155</v>
      </c>
    </row>
    <row r="9" spans="2:12" ht="39.75" thickBot="1" x14ac:dyDescent="0.45">
      <c r="B9" s="338" t="s">
        <v>156</v>
      </c>
      <c r="C9" s="339"/>
      <c r="D9" s="204" t="s">
        <v>157</v>
      </c>
      <c r="E9" s="204" t="s">
        <v>194</v>
      </c>
      <c r="F9" s="204" t="s">
        <v>198</v>
      </c>
      <c r="G9" s="205" t="s">
        <v>199</v>
      </c>
      <c r="H9" s="206" t="s">
        <v>197</v>
      </c>
      <c r="I9" s="207" t="s">
        <v>158</v>
      </c>
      <c r="J9" s="208" t="s">
        <v>159</v>
      </c>
      <c r="K9" s="339" t="s">
        <v>160</v>
      </c>
      <c r="L9" s="340"/>
    </row>
    <row r="10" spans="2:12" ht="19.5" x14ac:dyDescent="0.4">
      <c r="B10" s="341" t="s">
        <v>161</v>
      </c>
      <c r="C10" s="209" t="s">
        <v>162</v>
      </c>
      <c r="D10" s="240">
        <v>8000</v>
      </c>
      <c r="E10" s="210">
        <v>1500</v>
      </c>
      <c r="F10" s="210">
        <f>D10-E10</f>
        <v>6500</v>
      </c>
      <c r="G10" s="240">
        <f>E10/2</f>
        <v>750</v>
      </c>
      <c r="H10" s="243">
        <f>D10-G10</f>
        <v>7250</v>
      </c>
      <c r="I10" s="211"/>
      <c r="J10" s="210">
        <f>H10*I10</f>
        <v>0</v>
      </c>
      <c r="K10" s="344"/>
      <c r="L10" s="345"/>
    </row>
    <row r="11" spans="2:12" ht="19.5" x14ac:dyDescent="0.4">
      <c r="B11" s="342"/>
      <c r="C11" s="212" t="s">
        <v>163</v>
      </c>
      <c r="D11" s="241">
        <v>6000</v>
      </c>
      <c r="E11" s="213">
        <v>1000</v>
      </c>
      <c r="F11" s="213">
        <f t="shared" ref="F11:F34" si="0">D11-E11</f>
        <v>5000</v>
      </c>
      <c r="G11" s="241">
        <f t="shared" ref="G11:G34" si="1">E11/2</f>
        <v>500</v>
      </c>
      <c r="H11" s="244">
        <f t="shared" ref="H11:H34" si="2">D11-G11</f>
        <v>5500</v>
      </c>
      <c r="I11" s="214"/>
      <c r="J11" s="213">
        <f>H11*I11</f>
        <v>0</v>
      </c>
      <c r="K11" s="346"/>
      <c r="L11" s="347"/>
    </row>
    <row r="12" spans="2:12" ht="19.5" x14ac:dyDescent="0.4">
      <c r="B12" s="342"/>
      <c r="C12" s="212" t="s">
        <v>164</v>
      </c>
      <c r="D12" s="241">
        <v>3300</v>
      </c>
      <c r="E12" s="213">
        <v>1000</v>
      </c>
      <c r="F12" s="213">
        <f t="shared" si="0"/>
        <v>2300</v>
      </c>
      <c r="G12" s="241">
        <f t="shared" si="1"/>
        <v>500</v>
      </c>
      <c r="H12" s="244">
        <f t="shared" si="2"/>
        <v>2800</v>
      </c>
      <c r="I12" s="214"/>
      <c r="J12" s="213">
        <f>H12*I12</f>
        <v>0</v>
      </c>
      <c r="K12" s="346"/>
      <c r="L12" s="347"/>
    </row>
    <row r="13" spans="2:12" ht="19.5" x14ac:dyDescent="0.4">
      <c r="B13" s="342"/>
      <c r="C13" s="212" t="s">
        <v>165</v>
      </c>
      <c r="D13" s="241">
        <v>2500</v>
      </c>
      <c r="E13" s="213">
        <v>700</v>
      </c>
      <c r="F13" s="213">
        <f t="shared" si="0"/>
        <v>1800</v>
      </c>
      <c r="G13" s="241">
        <f t="shared" si="1"/>
        <v>350</v>
      </c>
      <c r="H13" s="244">
        <f t="shared" si="2"/>
        <v>2150</v>
      </c>
      <c r="I13" s="214"/>
      <c r="J13" s="213">
        <f t="shared" ref="J13:J34" si="3">H13*I13</f>
        <v>0</v>
      </c>
      <c r="K13" s="346"/>
      <c r="L13" s="347"/>
    </row>
    <row r="14" spans="2:12" ht="19.5" x14ac:dyDescent="0.4">
      <c r="B14" s="342"/>
      <c r="C14" s="212" t="s">
        <v>166</v>
      </c>
      <c r="D14" s="241">
        <v>2000</v>
      </c>
      <c r="E14" s="213">
        <v>600</v>
      </c>
      <c r="F14" s="213">
        <f t="shared" si="0"/>
        <v>1400</v>
      </c>
      <c r="G14" s="241">
        <f t="shared" si="1"/>
        <v>300</v>
      </c>
      <c r="H14" s="244">
        <f t="shared" si="2"/>
        <v>1700</v>
      </c>
      <c r="I14" s="214"/>
      <c r="J14" s="213">
        <f t="shared" si="3"/>
        <v>0</v>
      </c>
      <c r="K14" s="346"/>
      <c r="L14" s="347"/>
    </row>
    <row r="15" spans="2:12" ht="19.5" x14ac:dyDescent="0.4">
      <c r="B15" s="342"/>
      <c r="C15" s="212" t="s">
        <v>167</v>
      </c>
      <c r="D15" s="241">
        <v>1500</v>
      </c>
      <c r="E15" s="213">
        <v>500</v>
      </c>
      <c r="F15" s="213">
        <f t="shared" si="0"/>
        <v>1000</v>
      </c>
      <c r="G15" s="241">
        <f t="shared" si="1"/>
        <v>250</v>
      </c>
      <c r="H15" s="244">
        <f t="shared" si="2"/>
        <v>1250</v>
      </c>
      <c r="I15" s="214"/>
      <c r="J15" s="213">
        <f t="shared" si="3"/>
        <v>0</v>
      </c>
      <c r="K15" s="346"/>
      <c r="L15" s="347"/>
    </row>
    <row r="16" spans="2:12" ht="20.25" thickBot="1" x14ac:dyDescent="0.45">
      <c r="B16" s="343"/>
      <c r="C16" s="215" t="s">
        <v>168</v>
      </c>
      <c r="D16" s="242">
        <v>1200</v>
      </c>
      <c r="E16" s="216">
        <v>400</v>
      </c>
      <c r="F16" s="216">
        <f t="shared" si="0"/>
        <v>800</v>
      </c>
      <c r="G16" s="242">
        <f t="shared" si="1"/>
        <v>200</v>
      </c>
      <c r="H16" s="245">
        <f t="shared" si="2"/>
        <v>1000</v>
      </c>
      <c r="I16" s="217"/>
      <c r="J16" s="216">
        <f t="shared" si="3"/>
        <v>0</v>
      </c>
      <c r="K16" s="348"/>
      <c r="L16" s="349"/>
    </row>
    <row r="17" spans="2:12" ht="19.5" x14ac:dyDescent="0.4">
      <c r="B17" s="341" t="s">
        <v>169</v>
      </c>
      <c r="C17" s="209" t="s">
        <v>164</v>
      </c>
      <c r="D17" s="240">
        <v>1600</v>
      </c>
      <c r="E17" s="210">
        <v>500</v>
      </c>
      <c r="F17" s="210">
        <f t="shared" si="0"/>
        <v>1100</v>
      </c>
      <c r="G17" s="240">
        <f t="shared" si="1"/>
        <v>250</v>
      </c>
      <c r="H17" s="243">
        <f t="shared" si="2"/>
        <v>1350</v>
      </c>
      <c r="I17" s="211"/>
      <c r="J17" s="210">
        <f t="shared" si="3"/>
        <v>0</v>
      </c>
      <c r="K17" s="344"/>
      <c r="L17" s="345"/>
    </row>
    <row r="18" spans="2:12" ht="19.5" x14ac:dyDescent="0.4">
      <c r="B18" s="342"/>
      <c r="C18" s="212" t="s">
        <v>165</v>
      </c>
      <c r="D18" s="241">
        <v>1400</v>
      </c>
      <c r="E18" s="213">
        <v>500</v>
      </c>
      <c r="F18" s="213">
        <f t="shared" si="0"/>
        <v>900</v>
      </c>
      <c r="G18" s="241">
        <f t="shared" si="1"/>
        <v>250</v>
      </c>
      <c r="H18" s="244">
        <f t="shared" si="2"/>
        <v>1150</v>
      </c>
      <c r="I18" s="214"/>
      <c r="J18" s="213">
        <f t="shared" si="3"/>
        <v>0</v>
      </c>
      <c r="K18" s="346"/>
      <c r="L18" s="347"/>
    </row>
    <row r="19" spans="2:12" ht="19.5" x14ac:dyDescent="0.4">
      <c r="B19" s="342"/>
      <c r="C19" s="212" t="s">
        <v>166</v>
      </c>
      <c r="D19" s="241">
        <v>1300</v>
      </c>
      <c r="E19" s="213">
        <v>500</v>
      </c>
      <c r="F19" s="213">
        <f t="shared" si="0"/>
        <v>800</v>
      </c>
      <c r="G19" s="241">
        <f t="shared" si="1"/>
        <v>250</v>
      </c>
      <c r="H19" s="244">
        <f t="shared" si="2"/>
        <v>1050</v>
      </c>
      <c r="I19" s="214"/>
      <c r="J19" s="213">
        <f t="shared" si="3"/>
        <v>0</v>
      </c>
      <c r="K19" s="346"/>
      <c r="L19" s="347"/>
    </row>
    <row r="20" spans="2:12" ht="19.5" x14ac:dyDescent="0.4">
      <c r="B20" s="342"/>
      <c r="C20" s="212" t="s">
        <v>167</v>
      </c>
      <c r="D20" s="241">
        <v>1200</v>
      </c>
      <c r="E20" s="213">
        <v>400</v>
      </c>
      <c r="F20" s="213">
        <f t="shared" si="0"/>
        <v>800</v>
      </c>
      <c r="G20" s="241">
        <f t="shared" si="1"/>
        <v>200</v>
      </c>
      <c r="H20" s="244">
        <f t="shared" si="2"/>
        <v>1000</v>
      </c>
      <c r="I20" s="214"/>
      <c r="J20" s="213">
        <f t="shared" si="3"/>
        <v>0</v>
      </c>
      <c r="K20" s="346"/>
      <c r="L20" s="347"/>
    </row>
    <row r="21" spans="2:12" ht="19.5" x14ac:dyDescent="0.4">
      <c r="B21" s="342"/>
      <c r="C21" s="212" t="s">
        <v>168</v>
      </c>
      <c r="D21" s="241">
        <v>1100</v>
      </c>
      <c r="E21" s="213">
        <v>300</v>
      </c>
      <c r="F21" s="213">
        <f t="shared" si="0"/>
        <v>800</v>
      </c>
      <c r="G21" s="241">
        <f t="shared" si="1"/>
        <v>150</v>
      </c>
      <c r="H21" s="244">
        <f t="shared" si="2"/>
        <v>950</v>
      </c>
      <c r="I21" s="214"/>
      <c r="J21" s="213">
        <f t="shared" si="3"/>
        <v>0</v>
      </c>
      <c r="K21" s="346"/>
      <c r="L21" s="347"/>
    </row>
    <row r="22" spans="2:12" ht="20.25" thickBot="1" x14ac:dyDescent="0.45">
      <c r="B22" s="343"/>
      <c r="C22" s="215" t="s">
        <v>170</v>
      </c>
      <c r="D22" s="242">
        <v>1000</v>
      </c>
      <c r="E22" s="216">
        <v>300</v>
      </c>
      <c r="F22" s="216">
        <f t="shared" si="0"/>
        <v>700</v>
      </c>
      <c r="G22" s="242">
        <f t="shared" si="1"/>
        <v>150</v>
      </c>
      <c r="H22" s="245">
        <f t="shared" si="2"/>
        <v>850</v>
      </c>
      <c r="I22" s="217"/>
      <c r="J22" s="216">
        <f t="shared" si="3"/>
        <v>0</v>
      </c>
      <c r="K22" s="348"/>
      <c r="L22" s="349"/>
    </row>
    <row r="23" spans="2:12" ht="19.5" x14ac:dyDescent="0.4">
      <c r="B23" s="341" t="s">
        <v>171</v>
      </c>
      <c r="C23" s="218" t="s">
        <v>172</v>
      </c>
      <c r="D23" s="240">
        <v>3300</v>
      </c>
      <c r="E23" s="210">
        <v>1000</v>
      </c>
      <c r="F23" s="210">
        <f t="shared" si="0"/>
        <v>2300</v>
      </c>
      <c r="G23" s="240">
        <f t="shared" si="1"/>
        <v>500</v>
      </c>
      <c r="H23" s="243">
        <f t="shared" si="2"/>
        <v>2800</v>
      </c>
      <c r="I23" s="211"/>
      <c r="J23" s="210">
        <f t="shared" si="3"/>
        <v>0</v>
      </c>
      <c r="K23" s="344"/>
      <c r="L23" s="345"/>
    </row>
    <row r="24" spans="2:12" ht="19.5" x14ac:dyDescent="0.4">
      <c r="B24" s="342"/>
      <c r="C24" s="219" t="s">
        <v>173</v>
      </c>
      <c r="D24" s="241">
        <v>2400</v>
      </c>
      <c r="E24" s="213">
        <v>700</v>
      </c>
      <c r="F24" s="213">
        <f t="shared" si="0"/>
        <v>1700</v>
      </c>
      <c r="G24" s="241">
        <f t="shared" si="1"/>
        <v>350</v>
      </c>
      <c r="H24" s="244">
        <f t="shared" si="2"/>
        <v>2050</v>
      </c>
      <c r="I24" s="214"/>
      <c r="J24" s="213">
        <f t="shared" si="3"/>
        <v>0</v>
      </c>
      <c r="K24" s="346"/>
      <c r="L24" s="347"/>
    </row>
    <row r="25" spans="2:12" ht="19.5" x14ac:dyDescent="0.4">
      <c r="B25" s="342"/>
      <c r="C25" s="219" t="s">
        <v>174</v>
      </c>
      <c r="D25" s="241">
        <v>1300</v>
      </c>
      <c r="E25" s="213">
        <v>400</v>
      </c>
      <c r="F25" s="213">
        <f t="shared" si="0"/>
        <v>900</v>
      </c>
      <c r="G25" s="241">
        <f t="shared" si="1"/>
        <v>200</v>
      </c>
      <c r="H25" s="244">
        <f t="shared" si="2"/>
        <v>1100</v>
      </c>
      <c r="I25" s="214"/>
      <c r="J25" s="213">
        <f t="shared" si="3"/>
        <v>0</v>
      </c>
      <c r="K25" s="346"/>
      <c r="L25" s="347"/>
    </row>
    <row r="26" spans="2:12" ht="19.5" x14ac:dyDescent="0.4">
      <c r="B26" s="342"/>
      <c r="C26" s="219" t="s">
        <v>175</v>
      </c>
      <c r="D26" s="241">
        <v>2200</v>
      </c>
      <c r="E26" s="213">
        <v>700</v>
      </c>
      <c r="F26" s="213">
        <f t="shared" si="0"/>
        <v>1500</v>
      </c>
      <c r="G26" s="241">
        <f t="shared" si="1"/>
        <v>350</v>
      </c>
      <c r="H26" s="244">
        <f t="shared" si="2"/>
        <v>1850</v>
      </c>
      <c r="I26" s="214"/>
      <c r="J26" s="213">
        <f t="shared" si="3"/>
        <v>0</v>
      </c>
      <c r="K26" s="346"/>
      <c r="L26" s="347"/>
    </row>
    <row r="27" spans="2:12" ht="20.25" thickBot="1" x14ac:dyDescent="0.45">
      <c r="B27" s="343"/>
      <c r="C27" s="220" t="s">
        <v>176</v>
      </c>
      <c r="D27" s="242">
        <v>1100</v>
      </c>
      <c r="E27" s="216">
        <v>300</v>
      </c>
      <c r="F27" s="216">
        <f t="shared" si="0"/>
        <v>800</v>
      </c>
      <c r="G27" s="242">
        <f t="shared" si="1"/>
        <v>150</v>
      </c>
      <c r="H27" s="245">
        <f t="shared" si="2"/>
        <v>950</v>
      </c>
      <c r="I27" s="217"/>
      <c r="J27" s="216">
        <f t="shared" si="3"/>
        <v>0</v>
      </c>
      <c r="K27" s="348"/>
      <c r="L27" s="349"/>
    </row>
    <row r="28" spans="2:12" ht="19.899999999999999" customHeight="1" x14ac:dyDescent="0.4">
      <c r="B28" s="358" t="s">
        <v>177</v>
      </c>
      <c r="C28" s="249" t="s">
        <v>195</v>
      </c>
      <c r="D28" s="240">
        <v>8000</v>
      </c>
      <c r="E28" s="210">
        <v>1500</v>
      </c>
      <c r="F28" s="210">
        <f t="shared" si="0"/>
        <v>6500</v>
      </c>
      <c r="G28" s="240">
        <f t="shared" si="1"/>
        <v>750</v>
      </c>
      <c r="H28" s="243">
        <f t="shared" si="2"/>
        <v>7250</v>
      </c>
      <c r="I28" s="211"/>
      <c r="J28" s="210">
        <f t="shared" si="3"/>
        <v>0</v>
      </c>
      <c r="K28" s="361"/>
      <c r="L28" s="362"/>
    </row>
    <row r="29" spans="2:12" ht="19.899999999999999" customHeight="1" x14ac:dyDescent="0.4">
      <c r="B29" s="359"/>
      <c r="C29" s="250" t="s">
        <v>196</v>
      </c>
      <c r="D29" s="241">
        <v>6000</v>
      </c>
      <c r="E29" s="213">
        <v>1000</v>
      </c>
      <c r="F29" s="213">
        <f t="shared" si="0"/>
        <v>5000</v>
      </c>
      <c r="G29" s="241">
        <f t="shared" si="1"/>
        <v>500</v>
      </c>
      <c r="H29" s="244">
        <f t="shared" si="2"/>
        <v>5500</v>
      </c>
      <c r="I29" s="214"/>
      <c r="J29" s="213">
        <f t="shared" si="3"/>
        <v>0</v>
      </c>
      <c r="K29" s="363"/>
      <c r="L29" s="364"/>
    </row>
    <row r="30" spans="2:12" ht="19.899999999999999" customHeight="1" x14ac:dyDescent="0.4">
      <c r="B30" s="359"/>
      <c r="C30" s="246" t="s">
        <v>178</v>
      </c>
      <c r="D30" s="251">
        <v>3300</v>
      </c>
      <c r="E30" s="247">
        <v>1000</v>
      </c>
      <c r="F30" s="247">
        <f t="shared" si="0"/>
        <v>2300</v>
      </c>
      <c r="G30" s="251">
        <f t="shared" si="1"/>
        <v>500</v>
      </c>
      <c r="H30" s="252">
        <f t="shared" si="2"/>
        <v>2800</v>
      </c>
      <c r="I30" s="248"/>
      <c r="J30" s="247">
        <f t="shared" si="3"/>
        <v>0</v>
      </c>
      <c r="K30" s="356"/>
      <c r="L30" s="357"/>
    </row>
    <row r="31" spans="2:12" ht="19.5" x14ac:dyDescent="0.4">
      <c r="B31" s="359"/>
      <c r="C31" s="212" t="s">
        <v>179</v>
      </c>
      <c r="D31" s="241">
        <v>3300</v>
      </c>
      <c r="E31" s="213">
        <v>1000</v>
      </c>
      <c r="F31" s="213">
        <f t="shared" si="0"/>
        <v>2300</v>
      </c>
      <c r="G31" s="241">
        <f t="shared" si="1"/>
        <v>500</v>
      </c>
      <c r="H31" s="244">
        <f t="shared" si="2"/>
        <v>2800</v>
      </c>
      <c r="I31" s="214"/>
      <c r="J31" s="213">
        <f t="shared" si="3"/>
        <v>0</v>
      </c>
      <c r="K31" s="346"/>
      <c r="L31" s="347"/>
    </row>
    <row r="32" spans="2:12" ht="19.5" x14ac:dyDescent="0.4">
      <c r="B32" s="359"/>
      <c r="C32" s="212" t="s">
        <v>180</v>
      </c>
      <c r="D32" s="241">
        <v>1500</v>
      </c>
      <c r="E32" s="213">
        <v>400</v>
      </c>
      <c r="F32" s="213">
        <f t="shared" si="0"/>
        <v>1100</v>
      </c>
      <c r="G32" s="241">
        <f t="shared" si="1"/>
        <v>200</v>
      </c>
      <c r="H32" s="244">
        <f t="shared" si="2"/>
        <v>1300</v>
      </c>
      <c r="I32" s="214"/>
      <c r="J32" s="213">
        <f t="shared" si="3"/>
        <v>0</v>
      </c>
      <c r="K32" s="346"/>
      <c r="L32" s="347"/>
    </row>
    <row r="33" spans="2:12" ht="19.5" x14ac:dyDescent="0.4">
      <c r="B33" s="359"/>
      <c r="C33" s="212" t="s">
        <v>181</v>
      </c>
      <c r="D33" s="241">
        <v>1400</v>
      </c>
      <c r="E33" s="213">
        <v>400</v>
      </c>
      <c r="F33" s="213">
        <f t="shared" si="0"/>
        <v>1000</v>
      </c>
      <c r="G33" s="241">
        <f t="shared" si="1"/>
        <v>200</v>
      </c>
      <c r="H33" s="244">
        <f t="shared" si="2"/>
        <v>1200</v>
      </c>
      <c r="I33" s="214"/>
      <c r="J33" s="213">
        <f t="shared" si="3"/>
        <v>0</v>
      </c>
      <c r="K33" s="346"/>
      <c r="L33" s="347"/>
    </row>
    <row r="34" spans="2:12" ht="20.25" thickBot="1" x14ac:dyDescent="0.45">
      <c r="B34" s="360"/>
      <c r="C34" s="215" t="s">
        <v>182</v>
      </c>
      <c r="D34" s="242">
        <v>1300</v>
      </c>
      <c r="E34" s="216">
        <v>400</v>
      </c>
      <c r="F34" s="216">
        <f t="shared" si="0"/>
        <v>900</v>
      </c>
      <c r="G34" s="242">
        <f t="shared" si="1"/>
        <v>200</v>
      </c>
      <c r="H34" s="245">
        <f t="shared" si="2"/>
        <v>1100</v>
      </c>
      <c r="I34" s="217"/>
      <c r="J34" s="216">
        <f t="shared" si="3"/>
        <v>0</v>
      </c>
      <c r="K34" s="348"/>
      <c r="L34" s="349"/>
    </row>
    <row r="35" spans="2:12" ht="20.25" thickBot="1" x14ac:dyDescent="0.45">
      <c r="B35" s="350" t="s">
        <v>183</v>
      </c>
      <c r="C35" s="351"/>
      <c r="D35" s="351"/>
      <c r="E35" s="351"/>
      <c r="F35" s="351"/>
      <c r="G35" s="352"/>
      <c r="H35" s="221" t="s">
        <v>184</v>
      </c>
      <c r="I35" s="222">
        <v>4540</v>
      </c>
      <c r="J35" s="353">
        <f>SUM(J10:J34)</f>
        <v>0</v>
      </c>
      <c r="K35" s="354"/>
      <c r="L35" s="355"/>
    </row>
    <row r="36" spans="2:12" x14ac:dyDescent="0.4">
      <c r="B36" s="199" t="s">
        <v>185</v>
      </c>
    </row>
  </sheetData>
  <mergeCells count="37">
    <mergeCell ref="B35:G35"/>
    <mergeCell ref="J35:L35"/>
    <mergeCell ref="K30:L30"/>
    <mergeCell ref="K31:L31"/>
    <mergeCell ref="K32:L32"/>
    <mergeCell ref="K33:L33"/>
    <mergeCell ref="K34:L34"/>
    <mergeCell ref="B28:B34"/>
    <mergeCell ref="K28:L28"/>
    <mergeCell ref="K29:L29"/>
    <mergeCell ref="B23:B27"/>
    <mergeCell ref="K23:L23"/>
    <mergeCell ref="K24:L24"/>
    <mergeCell ref="K25:L25"/>
    <mergeCell ref="K26:L26"/>
    <mergeCell ref="K27:L27"/>
    <mergeCell ref="B17:B22"/>
    <mergeCell ref="K17:L17"/>
    <mergeCell ref="K18:L18"/>
    <mergeCell ref="K19:L19"/>
    <mergeCell ref="K20:L20"/>
    <mergeCell ref="K21:L21"/>
    <mergeCell ref="K22:L22"/>
    <mergeCell ref="B10:B16"/>
    <mergeCell ref="K10:L10"/>
    <mergeCell ref="K11:L11"/>
    <mergeCell ref="K12:L12"/>
    <mergeCell ref="K13:L13"/>
    <mergeCell ref="K14:L14"/>
    <mergeCell ref="K15:L15"/>
    <mergeCell ref="K16:L16"/>
    <mergeCell ref="B2:I2"/>
    <mergeCell ref="H5:L5"/>
    <mergeCell ref="H6:L6"/>
    <mergeCell ref="H7:L7"/>
    <mergeCell ref="B9:C9"/>
    <mergeCell ref="K9:L9"/>
  </mergeCells>
  <phoneticPr fontId="1"/>
  <pageMargins left="0.7" right="0.7" top="0.75" bottom="0.75" header="0.3" footer="0.3"/>
  <pageSetup paperSize="9" scale="8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6536-5FC4-43C5-A035-1ADE8715E39A}">
  <sheetPr>
    <tabColor theme="8" tint="0.59999389629810485"/>
  </sheetPr>
  <dimension ref="B3:K54"/>
  <sheetViews>
    <sheetView topLeftCell="A13" zoomScaleNormal="100" workbookViewId="0">
      <selection activeCell="P10" sqref="P10"/>
    </sheetView>
  </sheetViews>
  <sheetFormatPr defaultColWidth="9" defaultRowHeight="18.75" x14ac:dyDescent="0.4"/>
  <cols>
    <col min="1" max="1" width="5.125" style="130" customWidth="1"/>
    <col min="2" max="2" width="11.75" style="130" customWidth="1"/>
    <col min="3" max="3" width="6.375" style="130" customWidth="1"/>
    <col min="4" max="9" width="10" style="130" customWidth="1"/>
    <col min="10" max="10" width="10.625" style="130" customWidth="1"/>
    <col min="11" max="16384" width="9" style="130"/>
  </cols>
  <sheetData>
    <row r="3" spans="2:11" ht="25.5" x14ac:dyDescent="0.4">
      <c r="B3" s="381" t="s">
        <v>116</v>
      </c>
      <c r="C3" s="381"/>
      <c r="D3" s="381"/>
      <c r="E3" s="381"/>
      <c r="F3" s="381"/>
      <c r="G3" s="381"/>
      <c r="H3" s="381"/>
      <c r="I3" s="381"/>
      <c r="J3" s="381"/>
    </row>
    <row r="4" spans="2:11" ht="12.75" customHeight="1" x14ac:dyDescent="0.4"/>
    <row r="5" spans="2:11" s="151" customFormat="1" ht="18" customHeight="1" x14ac:dyDescent="0.4">
      <c r="B5" s="150" t="s">
        <v>117</v>
      </c>
      <c r="C5" s="150"/>
      <c r="D5" s="150"/>
      <c r="E5" s="150"/>
      <c r="F5" s="150"/>
      <c r="G5" s="150"/>
      <c r="H5" s="150"/>
      <c r="I5" s="150"/>
    </row>
    <row r="6" spans="2:11" s="151" customFormat="1" ht="18.75" customHeight="1" x14ac:dyDescent="0.4">
      <c r="B6" s="150"/>
      <c r="C6" s="150"/>
      <c r="D6" s="150"/>
      <c r="E6" s="150"/>
      <c r="F6" s="150"/>
      <c r="G6" s="152" t="s">
        <v>118</v>
      </c>
      <c r="H6" s="152"/>
      <c r="I6" s="382">
        <f>[1]送金案内書!C7</f>
        <v>0</v>
      </c>
      <c r="J6" s="382"/>
    </row>
    <row r="7" spans="2:11" s="151" customFormat="1" ht="18.75" customHeight="1" x14ac:dyDescent="0.4">
      <c r="B7" s="150"/>
      <c r="C7" s="150"/>
      <c r="D7" s="150"/>
      <c r="E7" s="150"/>
      <c r="F7" s="150"/>
      <c r="G7" s="153" t="s">
        <v>119</v>
      </c>
      <c r="H7" s="153"/>
      <c r="I7" s="383">
        <f>[1]送金案内書!C8</f>
        <v>0</v>
      </c>
      <c r="J7" s="383"/>
    </row>
    <row r="8" spans="2:11" s="151" customFormat="1" ht="19.5" x14ac:dyDescent="0.4">
      <c r="B8" s="150"/>
      <c r="C8" s="150"/>
      <c r="D8" s="150"/>
      <c r="E8" s="150"/>
      <c r="F8" s="150"/>
      <c r="G8" s="150"/>
      <c r="H8" s="150"/>
      <c r="I8" s="150"/>
    </row>
    <row r="9" spans="2:11" s="151" customFormat="1" ht="19.5" x14ac:dyDescent="0.4">
      <c r="B9" s="154" t="s">
        <v>205</v>
      </c>
      <c r="C9" s="154"/>
      <c r="D9" s="150"/>
      <c r="E9" s="150"/>
      <c r="F9" s="150"/>
      <c r="G9" s="150"/>
      <c r="H9" s="150"/>
      <c r="I9" s="150"/>
    </row>
    <row r="10" spans="2:11" ht="19.5" x14ac:dyDescent="0.4">
      <c r="B10" s="155"/>
      <c r="C10" s="155"/>
      <c r="D10" s="155"/>
      <c r="E10" s="155"/>
      <c r="F10" s="155"/>
      <c r="G10" s="155"/>
      <c r="H10" s="155"/>
      <c r="I10" s="155"/>
    </row>
    <row r="11" spans="2:11" s="151" customFormat="1" ht="15" customHeight="1" thickBot="1" x14ac:dyDescent="0.45">
      <c r="B11" s="150" t="s">
        <v>120</v>
      </c>
      <c r="D11" s="258"/>
      <c r="E11" s="258"/>
    </row>
    <row r="12" spans="2:11" s="151" customFormat="1" ht="15.75" customHeight="1" x14ac:dyDescent="0.4">
      <c r="B12" s="370" t="s">
        <v>121</v>
      </c>
      <c r="C12" s="175" t="s">
        <v>122</v>
      </c>
      <c r="D12" s="257" t="s">
        <v>204</v>
      </c>
      <c r="E12" s="256" t="s">
        <v>203</v>
      </c>
      <c r="F12" s="157" t="s">
        <v>123</v>
      </c>
      <c r="G12" s="158" t="s">
        <v>124</v>
      </c>
      <c r="H12" s="159" t="s">
        <v>125</v>
      </c>
      <c r="I12" s="160" t="s">
        <v>126</v>
      </c>
      <c r="J12" s="161" t="s">
        <v>127</v>
      </c>
      <c r="K12" s="160" t="s">
        <v>128</v>
      </c>
    </row>
    <row r="13" spans="2:11" s="151" customFormat="1" ht="15.75" customHeight="1" x14ac:dyDescent="0.4">
      <c r="B13" s="371"/>
      <c r="C13" s="177" t="s">
        <v>129</v>
      </c>
      <c r="D13" s="166"/>
      <c r="E13" s="164"/>
      <c r="F13" s="163"/>
      <c r="G13" s="164"/>
      <c r="H13" s="165"/>
      <c r="I13" s="166"/>
      <c r="J13" s="164"/>
      <c r="K13" s="166">
        <f>SUM(D13:J13)</f>
        <v>0</v>
      </c>
    </row>
    <row r="14" spans="2:11" s="151" customFormat="1" ht="15.75" customHeight="1" x14ac:dyDescent="0.4">
      <c r="B14" s="372"/>
      <c r="C14" s="180" t="s">
        <v>130</v>
      </c>
      <c r="D14" s="255"/>
      <c r="E14" s="169"/>
      <c r="F14" s="168"/>
      <c r="G14" s="169"/>
      <c r="H14" s="170"/>
      <c r="I14" s="171"/>
      <c r="J14" s="169"/>
      <c r="K14" s="171">
        <f>SUM(D14:J14)</f>
        <v>0</v>
      </c>
    </row>
    <row r="15" spans="2:11" s="151" customFormat="1" ht="15.75" customHeight="1" thickBot="1" x14ac:dyDescent="0.45">
      <c r="B15" s="373" t="s">
        <v>128</v>
      </c>
      <c r="C15" s="375"/>
      <c r="D15" s="260">
        <f t="shared" ref="D15:K15" si="0">SUM(D13:D14)</f>
        <v>0</v>
      </c>
      <c r="E15" s="259">
        <f t="shared" si="0"/>
        <v>0</v>
      </c>
      <c r="F15" s="172">
        <f t="shared" si="0"/>
        <v>0</v>
      </c>
      <c r="G15" s="173">
        <f t="shared" si="0"/>
        <v>0</v>
      </c>
      <c r="H15" s="174">
        <f t="shared" si="0"/>
        <v>0</v>
      </c>
      <c r="I15" s="171">
        <f t="shared" si="0"/>
        <v>0</v>
      </c>
      <c r="J15" s="169">
        <f t="shared" si="0"/>
        <v>0</v>
      </c>
      <c r="K15" s="171">
        <f t="shared" si="0"/>
        <v>0</v>
      </c>
    </row>
    <row r="16" spans="2:11" s="151" customFormat="1" ht="15.75" customHeight="1" x14ac:dyDescent="0.4">
      <c r="D16" s="258"/>
      <c r="E16" s="258"/>
    </row>
    <row r="17" spans="2:11" s="151" customFormat="1" ht="15.75" customHeight="1" x14ac:dyDescent="0.4">
      <c r="B17" s="370" t="s">
        <v>131</v>
      </c>
      <c r="C17" s="175" t="s">
        <v>122</v>
      </c>
      <c r="D17" s="257" t="s">
        <v>204</v>
      </c>
      <c r="E17" s="256" t="s">
        <v>203</v>
      </c>
      <c r="F17" s="176" t="s">
        <v>123</v>
      </c>
      <c r="G17" s="161" t="s">
        <v>124</v>
      </c>
      <c r="H17" s="161" t="s">
        <v>125</v>
      </c>
      <c r="I17" s="161" t="s">
        <v>126</v>
      </c>
      <c r="J17" s="161" t="s">
        <v>127</v>
      </c>
      <c r="K17" s="160" t="s">
        <v>128</v>
      </c>
    </row>
    <row r="18" spans="2:11" s="151" customFormat="1" ht="15.75" customHeight="1" x14ac:dyDescent="0.4">
      <c r="B18" s="371"/>
      <c r="C18" s="177" t="s">
        <v>129</v>
      </c>
      <c r="D18" s="166"/>
      <c r="E18" s="164"/>
      <c r="F18" s="178"/>
      <c r="G18" s="178"/>
      <c r="H18" s="178"/>
      <c r="I18" s="178"/>
      <c r="J18" s="178"/>
      <c r="K18" s="193">
        <f>SUM(D18:J18)</f>
        <v>0</v>
      </c>
    </row>
    <row r="19" spans="2:11" s="151" customFormat="1" ht="15.75" customHeight="1" x14ac:dyDescent="0.4">
      <c r="B19" s="372"/>
      <c r="C19" s="180" t="s">
        <v>130</v>
      </c>
      <c r="D19" s="255"/>
      <c r="E19" s="169"/>
      <c r="F19" s="181"/>
      <c r="G19" s="181"/>
      <c r="H19" s="181"/>
      <c r="I19" s="181"/>
      <c r="J19" s="181"/>
      <c r="K19" s="169">
        <f>SUM(D19:J19)</f>
        <v>0</v>
      </c>
    </row>
    <row r="20" spans="2:11" s="151" customFormat="1" ht="15.75" customHeight="1" x14ac:dyDescent="0.4">
      <c r="B20" s="373" t="s">
        <v>128</v>
      </c>
      <c r="C20" s="375"/>
      <c r="D20" s="254">
        <f t="shared" ref="D20:K20" si="1">SUM(D18:D19)</f>
        <v>0</v>
      </c>
      <c r="E20" s="169">
        <f t="shared" si="1"/>
        <v>0</v>
      </c>
      <c r="F20" s="181">
        <f t="shared" si="1"/>
        <v>0</v>
      </c>
      <c r="G20" s="182">
        <f t="shared" si="1"/>
        <v>0</v>
      </c>
      <c r="H20" s="182">
        <f t="shared" si="1"/>
        <v>0</v>
      </c>
      <c r="I20" s="182">
        <f t="shared" si="1"/>
        <v>0</v>
      </c>
      <c r="J20" s="181">
        <f t="shared" si="1"/>
        <v>0</v>
      </c>
      <c r="K20" s="169">
        <f t="shared" si="1"/>
        <v>0</v>
      </c>
    </row>
    <row r="21" spans="2:11" s="151" customFormat="1" ht="15.75" customHeight="1" x14ac:dyDescent="0.4"/>
    <row r="22" spans="2:11" s="151" customFormat="1" ht="15.75" customHeight="1" x14ac:dyDescent="0.4"/>
    <row r="23" spans="2:11" s="151" customFormat="1" ht="15.75" customHeight="1" thickBot="1" x14ac:dyDescent="0.45">
      <c r="B23" s="150" t="s">
        <v>132</v>
      </c>
    </row>
    <row r="24" spans="2:11" s="151" customFormat="1" ht="15.75" customHeight="1" x14ac:dyDescent="0.4">
      <c r="B24" s="370" t="s">
        <v>121</v>
      </c>
      <c r="C24" s="156" t="s">
        <v>122</v>
      </c>
      <c r="D24" s="183" t="s">
        <v>123</v>
      </c>
      <c r="E24" s="158" t="s">
        <v>124</v>
      </c>
      <c r="F24" s="159" t="s">
        <v>125</v>
      </c>
      <c r="G24" s="160" t="s">
        <v>126</v>
      </c>
      <c r="H24" s="161" t="s">
        <v>127</v>
      </c>
      <c r="I24" s="160" t="s">
        <v>128</v>
      </c>
    </row>
    <row r="25" spans="2:11" s="151" customFormat="1" ht="15.75" customHeight="1" x14ac:dyDescent="0.4">
      <c r="B25" s="371"/>
      <c r="C25" s="162" t="s">
        <v>129</v>
      </c>
      <c r="D25" s="163"/>
      <c r="E25" s="184"/>
      <c r="F25" s="185"/>
      <c r="G25" s="166"/>
      <c r="H25" s="164"/>
      <c r="I25" s="166">
        <f>SUM(D25:H25)</f>
        <v>0</v>
      </c>
    </row>
    <row r="26" spans="2:11" s="151" customFormat="1" ht="15.75" customHeight="1" x14ac:dyDescent="0.4">
      <c r="B26" s="372"/>
      <c r="C26" s="167" t="s">
        <v>130</v>
      </c>
      <c r="D26" s="168"/>
      <c r="E26" s="182"/>
      <c r="F26" s="186"/>
      <c r="G26" s="171"/>
      <c r="H26" s="169"/>
      <c r="I26" s="171">
        <f>SUM(D26:H26)</f>
        <v>0</v>
      </c>
    </row>
    <row r="27" spans="2:11" s="151" customFormat="1" ht="15.75" customHeight="1" thickBot="1" x14ac:dyDescent="0.45">
      <c r="B27" s="373" t="s">
        <v>128</v>
      </c>
      <c r="C27" s="374"/>
      <c r="D27" s="172">
        <f t="shared" ref="D27:I27" si="2">SUM(D25:D26)</f>
        <v>0</v>
      </c>
      <c r="E27" s="188">
        <f t="shared" si="2"/>
        <v>0</v>
      </c>
      <c r="F27" s="189">
        <f t="shared" si="2"/>
        <v>0</v>
      </c>
      <c r="G27" s="171">
        <f t="shared" si="2"/>
        <v>0</v>
      </c>
      <c r="H27" s="169">
        <f t="shared" si="2"/>
        <v>0</v>
      </c>
      <c r="I27" s="171">
        <f t="shared" si="2"/>
        <v>0</v>
      </c>
    </row>
    <row r="28" spans="2:11" s="151" customFormat="1" ht="15.75" customHeight="1" x14ac:dyDescent="0.4"/>
    <row r="29" spans="2:11" s="151" customFormat="1" ht="15.75" customHeight="1" x14ac:dyDescent="0.4">
      <c r="B29" s="370" t="s">
        <v>131</v>
      </c>
      <c r="C29" s="175" t="s">
        <v>122</v>
      </c>
      <c r="D29" s="176" t="s">
        <v>123</v>
      </c>
      <c r="E29" s="161" t="s">
        <v>124</v>
      </c>
      <c r="F29" s="161" t="s">
        <v>125</v>
      </c>
      <c r="G29" s="161" t="s">
        <v>126</v>
      </c>
      <c r="H29" s="176" t="s">
        <v>127</v>
      </c>
      <c r="I29" s="161" t="s">
        <v>128</v>
      </c>
    </row>
    <row r="30" spans="2:11" s="151" customFormat="1" ht="15.75" customHeight="1" x14ac:dyDescent="0.4">
      <c r="B30" s="371"/>
      <c r="C30" s="177" t="s">
        <v>129</v>
      </c>
      <c r="D30" s="178"/>
      <c r="E30" s="184"/>
      <c r="F30" s="184"/>
      <c r="G30" s="178"/>
      <c r="H30" s="178"/>
      <c r="I30" s="184">
        <f>SUM(D30:H30)</f>
        <v>0</v>
      </c>
    </row>
    <row r="31" spans="2:11" s="151" customFormat="1" ht="15.75" customHeight="1" x14ac:dyDescent="0.4">
      <c r="B31" s="372"/>
      <c r="C31" s="180" t="s">
        <v>130</v>
      </c>
      <c r="D31" s="181"/>
      <c r="E31" s="182"/>
      <c r="F31" s="182"/>
      <c r="G31" s="181"/>
      <c r="H31" s="181"/>
      <c r="I31" s="182">
        <f>SUM(D31:H31)</f>
        <v>0</v>
      </c>
    </row>
    <row r="32" spans="2:11" s="151" customFormat="1" ht="15.75" customHeight="1" thickBot="1" x14ac:dyDescent="0.45">
      <c r="B32" s="373" t="s">
        <v>128</v>
      </c>
      <c r="C32" s="375"/>
      <c r="D32" s="181">
        <f t="shared" ref="D32:I32" si="3">SUM(D30:D31)</f>
        <v>0</v>
      </c>
      <c r="E32" s="182">
        <f t="shared" si="3"/>
        <v>0</v>
      </c>
      <c r="F32" s="182">
        <f t="shared" si="3"/>
        <v>0</v>
      </c>
      <c r="G32" s="182">
        <f t="shared" si="3"/>
        <v>0</v>
      </c>
      <c r="H32" s="181">
        <f t="shared" si="3"/>
        <v>0</v>
      </c>
      <c r="I32" s="182">
        <f t="shared" si="3"/>
        <v>0</v>
      </c>
    </row>
    <row r="33" spans="2:11" s="151" customFormat="1" ht="15.75" customHeight="1" thickBot="1" x14ac:dyDescent="0.45">
      <c r="J33" s="379" t="s">
        <v>133</v>
      </c>
      <c r="K33" s="380"/>
    </row>
    <row r="34" spans="2:11" s="151" customFormat="1" ht="26.25" customHeight="1" thickBot="1" x14ac:dyDescent="0.45">
      <c r="B34" s="376" t="s">
        <v>134</v>
      </c>
      <c r="C34" s="377"/>
      <c r="D34" s="378"/>
      <c r="E34" s="190">
        <v>300</v>
      </c>
      <c r="F34" s="191" t="s">
        <v>135</v>
      </c>
      <c r="G34" s="192">
        <f>SUM(F15,G15,H15,D27,E27,F27)</f>
        <v>0</v>
      </c>
      <c r="H34" s="366" t="s">
        <v>136</v>
      </c>
      <c r="I34" s="367"/>
      <c r="J34" s="368">
        <f>E34*G34</f>
        <v>0</v>
      </c>
      <c r="K34" s="369"/>
    </row>
    <row r="35" spans="2:11" s="151" customFormat="1" ht="15.75" customHeight="1" x14ac:dyDescent="0.4"/>
    <row r="36" spans="2:11" s="151" customFormat="1" ht="15.75" customHeight="1" x14ac:dyDescent="0.4">
      <c r="B36" s="150" t="s">
        <v>137</v>
      </c>
    </row>
    <row r="37" spans="2:11" s="151" customFormat="1" ht="15.75" customHeight="1" x14ac:dyDescent="0.4">
      <c r="B37" s="370" t="s">
        <v>121</v>
      </c>
      <c r="C37" s="156" t="s">
        <v>122</v>
      </c>
      <c r="D37" s="176" t="s">
        <v>123</v>
      </c>
      <c r="E37" s="161" t="s">
        <v>124</v>
      </c>
      <c r="F37" s="161" t="s">
        <v>125</v>
      </c>
      <c r="G37" s="161" t="s">
        <v>126</v>
      </c>
      <c r="H37" s="161" t="s">
        <v>127</v>
      </c>
      <c r="I37" s="176" t="s">
        <v>138</v>
      </c>
      <c r="J37" s="161" t="s">
        <v>128</v>
      </c>
    </row>
    <row r="38" spans="2:11" s="151" customFormat="1" ht="15.75" customHeight="1" x14ac:dyDescent="0.4">
      <c r="B38" s="371"/>
      <c r="C38" s="162" t="s">
        <v>129</v>
      </c>
      <c r="D38" s="193"/>
      <c r="E38" s="178"/>
      <c r="F38" s="178"/>
      <c r="G38" s="178"/>
      <c r="H38" s="178"/>
      <c r="I38" s="178"/>
      <c r="J38" s="164">
        <f>SUM(D38:I38)</f>
        <v>0</v>
      </c>
    </row>
    <row r="39" spans="2:11" s="151" customFormat="1" ht="15.75" customHeight="1" x14ac:dyDescent="0.4">
      <c r="B39" s="372"/>
      <c r="C39" s="167" t="s">
        <v>130</v>
      </c>
      <c r="D39" s="194"/>
      <c r="E39" s="181"/>
      <c r="F39" s="181"/>
      <c r="G39" s="181"/>
      <c r="H39" s="181"/>
      <c r="I39" s="181"/>
      <c r="J39" s="169">
        <f>SUM(D39:I39)</f>
        <v>0</v>
      </c>
    </row>
    <row r="40" spans="2:11" s="151" customFormat="1" ht="15.75" customHeight="1" x14ac:dyDescent="0.4">
      <c r="B40" s="373" t="s">
        <v>128</v>
      </c>
      <c r="C40" s="374"/>
      <c r="D40" s="253">
        <f t="shared" ref="D40:J40" si="4">SUM(D38:D39)</f>
        <v>0</v>
      </c>
      <c r="E40" s="182">
        <f t="shared" si="4"/>
        <v>0</v>
      </c>
      <c r="F40" s="182">
        <f t="shared" si="4"/>
        <v>0</v>
      </c>
      <c r="G40" s="187">
        <f t="shared" si="4"/>
        <v>0</v>
      </c>
      <c r="H40" s="182">
        <f t="shared" si="4"/>
        <v>0</v>
      </c>
      <c r="I40" s="181">
        <f t="shared" si="4"/>
        <v>0</v>
      </c>
      <c r="J40" s="169">
        <f t="shared" si="4"/>
        <v>0</v>
      </c>
    </row>
    <row r="41" spans="2:11" s="151" customFormat="1" ht="15.75" customHeight="1" x14ac:dyDescent="0.4"/>
    <row r="42" spans="2:11" s="151" customFormat="1" ht="15.75" customHeight="1" x14ac:dyDescent="0.4">
      <c r="B42" s="370" t="s">
        <v>131</v>
      </c>
      <c r="C42" s="175" t="s">
        <v>122</v>
      </c>
      <c r="D42" s="176" t="s">
        <v>123</v>
      </c>
      <c r="E42" s="161" t="s">
        <v>124</v>
      </c>
      <c r="F42" s="176" t="s">
        <v>125</v>
      </c>
      <c r="G42" s="161" t="s">
        <v>126</v>
      </c>
      <c r="H42" s="176" t="s">
        <v>127</v>
      </c>
      <c r="I42" s="161" t="s">
        <v>138</v>
      </c>
      <c r="J42" s="160" t="s">
        <v>139</v>
      </c>
    </row>
    <row r="43" spans="2:11" s="151" customFormat="1" ht="15.75" customHeight="1" x14ac:dyDescent="0.4">
      <c r="B43" s="371"/>
      <c r="C43" s="177" t="s">
        <v>129</v>
      </c>
      <c r="D43" s="178"/>
      <c r="E43" s="178"/>
      <c r="F43" s="178"/>
      <c r="G43" s="178"/>
      <c r="H43" s="178"/>
      <c r="I43" s="178"/>
      <c r="J43" s="179">
        <f>SUM(D43:I43)</f>
        <v>0</v>
      </c>
    </row>
    <row r="44" spans="2:11" s="151" customFormat="1" ht="15.75" customHeight="1" x14ac:dyDescent="0.4">
      <c r="B44" s="372"/>
      <c r="C44" s="180" t="s">
        <v>130</v>
      </c>
      <c r="D44" s="181"/>
      <c r="E44" s="181"/>
      <c r="F44" s="181"/>
      <c r="G44" s="181"/>
      <c r="H44" s="181"/>
      <c r="I44" s="181"/>
      <c r="J44" s="182">
        <f>SUM(D44:I44)</f>
        <v>0</v>
      </c>
    </row>
    <row r="45" spans="2:11" s="151" customFormat="1" ht="15.75" customHeight="1" x14ac:dyDescent="0.4">
      <c r="B45" s="373" t="s">
        <v>128</v>
      </c>
      <c r="C45" s="375"/>
      <c r="D45" s="181">
        <f t="shared" ref="D45:J45" si="5">SUM(D43:D44)</f>
        <v>0</v>
      </c>
      <c r="E45" s="182">
        <f t="shared" si="5"/>
        <v>0</v>
      </c>
      <c r="F45" s="182">
        <f t="shared" si="5"/>
        <v>0</v>
      </c>
      <c r="G45" s="182">
        <f t="shared" si="5"/>
        <v>0</v>
      </c>
      <c r="H45" s="182">
        <f t="shared" si="5"/>
        <v>0</v>
      </c>
      <c r="I45" s="187">
        <f t="shared" si="5"/>
        <v>0</v>
      </c>
      <c r="J45" s="187">
        <f t="shared" si="5"/>
        <v>0</v>
      </c>
    </row>
    <row r="46" spans="2:11" s="151" customFormat="1" ht="15" customHeight="1" x14ac:dyDescent="0.4"/>
    <row r="47" spans="2:11" s="151" customFormat="1" ht="22.5" customHeight="1" x14ac:dyDescent="0.4">
      <c r="B47" s="150" t="s">
        <v>140</v>
      </c>
      <c r="E47" s="195">
        <f>J34</f>
        <v>0</v>
      </c>
      <c r="F47" s="196"/>
      <c r="G47" s="197" t="s">
        <v>141</v>
      </c>
      <c r="H47" s="197"/>
      <c r="I47" s="197"/>
    </row>
    <row r="48" spans="2:11" ht="22.5" customHeight="1" x14ac:dyDescent="0.4"/>
    <row r="49" spans="2:11" ht="19.5" customHeight="1" x14ac:dyDescent="0.4">
      <c r="B49" s="130" t="s">
        <v>142</v>
      </c>
      <c r="C49" s="155"/>
      <c r="D49" s="365" t="s">
        <v>143</v>
      </c>
      <c r="E49" s="365"/>
      <c r="F49" s="365"/>
      <c r="G49" s="365"/>
      <c r="H49" s="365"/>
      <c r="I49" s="365"/>
      <c r="J49" s="365"/>
      <c r="K49" s="365"/>
    </row>
    <row r="50" spans="2:11" ht="19.5" customHeight="1" x14ac:dyDescent="0.4">
      <c r="B50" s="155"/>
      <c r="C50" s="155"/>
      <c r="D50" s="365" t="s">
        <v>144</v>
      </c>
      <c r="E50" s="365"/>
      <c r="F50" s="365"/>
      <c r="G50" s="365"/>
      <c r="H50" s="365"/>
      <c r="I50" s="365"/>
      <c r="J50" s="365"/>
      <c r="K50" s="365"/>
    </row>
    <row r="51" spans="2:11" ht="19.5" customHeight="1" x14ac:dyDescent="0.4">
      <c r="D51" s="365" t="s">
        <v>145</v>
      </c>
      <c r="E51" s="365"/>
      <c r="F51" s="365"/>
      <c r="G51" s="365"/>
      <c r="H51" s="365"/>
      <c r="I51" s="365"/>
      <c r="J51" s="365"/>
      <c r="K51" s="365"/>
    </row>
    <row r="52" spans="2:11" ht="19.5" customHeight="1" x14ac:dyDescent="0.4">
      <c r="D52" s="365" t="s">
        <v>146</v>
      </c>
      <c r="E52" s="365"/>
      <c r="F52" s="365"/>
      <c r="G52" s="365"/>
      <c r="H52" s="365"/>
      <c r="I52" s="365"/>
      <c r="J52" s="365"/>
      <c r="K52" s="365"/>
    </row>
    <row r="53" spans="2:11" ht="19.5" customHeight="1" x14ac:dyDescent="0.4"/>
    <row r="54" spans="2:11" ht="17.25" customHeight="1" x14ac:dyDescent="0.4"/>
  </sheetData>
  <mergeCells count="23">
    <mergeCell ref="J33:K33"/>
    <mergeCell ref="B3:J3"/>
    <mergeCell ref="I6:J6"/>
    <mergeCell ref="I7:J7"/>
    <mergeCell ref="B12:B14"/>
    <mergeCell ref="B15:C15"/>
    <mergeCell ref="B17:B19"/>
    <mergeCell ref="B37:B39"/>
    <mergeCell ref="B40:C40"/>
    <mergeCell ref="B45:C45"/>
    <mergeCell ref="B42:B44"/>
    <mergeCell ref="B20:C20"/>
    <mergeCell ref="B24:B26"/>
    <mergeCell ref="B27:C27"/>
    <mergeCell ref="B29:B31"/>
    <mergeCell ref="B32:C32"/>
    <mergeCell ref="B34:D34"/>
    <mergeCell ref="D49:K49"/>
    <mergeCell ref="D50:K50"/>
    <mergeCell ref="D51:K51"/>
    <mergeCell ref="D52:K52"/>
    <mergeCell ref="H34:I34"/>
    <mergeCell ref="J34:K34"/>
  </mergeCells>
  <phoneticPr fontId="1"/>
  <pageMargins left="0.7" right="0.7" top="0.75" bottom="0.75" header="0.3" footer="0.3"/>
  <pageSetup paperSize="9" scale="78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M33"/>
  <sheetViews>
    <sheetView zoomScaleNormal="100" workbookViewId="0">
      <selection activeCell="L11" sqref="L11"/>
    </sheetView>
  </sheetViews>
  <sheetFormatPr defaultColWidth="9" defaultRowHeight="18.75" x14ac:dyDescent="0.4"/>
  <cols>
    <col min="1" max="1" width="6.25" style="223" customWidth="1"/>
    <col min="2" max="2" width="12.875" style="224" customWidth="1"/>
    <col min="3" max="3" width="14.625" style="224" customWidth="1"/>
    <col min="4" max="4" width="5.75" style="223" customWidth="1"/>
    <col min="5" max="5" width="5.625" style="223" customWidth="1"/>
    <col min="6" max="6" width="10" style="224" customWidth="1"/>
    <col min="7" max="7" width="30.125" style="224" customWidth="1"/>
    <col min="8" max="16384" width="9" style="224"/>
  </cols>
  <sheetData>
    <row r="1" spans="1:13" ht="25.5" x14ac:dyDescent="0.5">
      <c r="C1" s="225" t="s">
        <v>186</v>
      </c>
      <c r="D1" s="226"/>
      <c r="E1" s="226"/>
      <c r="F1" s="227"/>
    </row>
    <row r="2" spans="1:13" ht="19.5" thickBot="1" x14ac:dyDescent="0.45">
      <c r="J2" s="223"/>
      <c r="K2" s="223"/>
      <c r="L2" s="223"/>
      <c r="M2" s="223"/>
    </row>
    <row r="3" spans="1:13" ht="22.5" customHeight="1" x14ac:dyDescent="0.4">
      <c r="A3" s="228" t="s">
        <v>187</v>
      </c>
      <c r="B3" s="229" t="s">
        <v>188</v>
      </c>
      <c r="C3" s="229" t="s">
        <v>189</v>
      </c>
      <c r="D3" s="229" t="s">
        <v>190</v>
      </c>
      <c r="E3" s="229" t="s">
        <v>191</v>
      </c>
      <c r="F3" s="229" t="s">
        <v>192</v>
      </c>
      <c r="G3" s="230" t="s">
        <v>193</v>
      </c>
    </row>
    <row r="4" spans="1:13" ht="22.5" customHeight="1" x14ac:dyDescent="0.4">
      <c r="A4" s="231">
        <v>1</v>
      </c>
      <c r="B4" s="232"/>
      <c r="C4" s="232"/>
      <c r="D4" s="233"/>
      <c r="E4" s="233"/>
      <c r="F4" s="232"/>
      <c r="G4" s="234"/>
    </row>
    <row r="5" spans="1:13" ht="22.5" customHeight="1" x14ac:dyDescent="0.4">
      <c r="A5" s="231">
        <v>2</v>
      </c>
      <c r="B5" s="232"/>
      <c r="C5" s="232"/>
      <c r="D5" s="233"/>
      <c r="E5" s="233"/>
      <c r="F5" s="232"/>
      <c r="G5" s="234"/>
    </row>
    <row r="6" spans="1:13" ht="22.5" customHeight="1" x14ac:dyDescent="0.4">
      <c r="A6" s="231">
        <v>3</v>
      </c>
      <c r="B6" s="232"/>
      <c r="C6" s="232"/>
      <c r="D6" s="233"/>
      <c r="E6" s="233"/>
      <c r="F6" s="232"/>
      <c r="G6" s="234"/>
    </row>
    <row r="7" spans="1:13" ht="22.5" customHeight="1" x14ac:dyDescent="0.4">
      <c r="A7" s="231">
        <v>4</v>
      </c>
      <c r="B7" s="232"/>
      <c r="C7" s="232"/>
      <c r="D7" s="233"/>
      <c r="E7" s="233"/>
      <c r="F7" s="232"/>
      <c r="G7" s="234"/>
    </row>
    <row r="8" spans="1:13" ht="22.5" customHeight="1" x14ac:dyDescent="0.4">
      <c r="A8" s="231">
        <v>5</v>
      </c>
      <c r="B8" s="232"/>
      <c r="C8" s="232"/>
      <c r="D8" s="233"/>
      <c r="E8" s="233"/>
      <c r="F8" s="232"/>
      <c r="G8" s="234"/>
    </row>
    <row r="9" spans="1:13" ht="22.5" customHeight="1" x14ac:dyDescent="0.4">
      <c r="A9" s="231">
        <v>6</v>
      </c>
      <c r="B9" s="232"/>
      <c r="C9" s="232"/>
      <c r="D9" s="233"/>
      <c r="E9" s="233"/>
      <c r="F9" s="232"/>
      <c r="G9" s="234"/>
    </row>
    <row r="10" spans="1:13" ht="22.5" customHeight="1" x14ac:dyDescent="0.4">
      <c r="A10" s="231">
        <v>7</v>
      </c>
      <c r="B10" s="232"/>
      <c r="C10" s="232"/>
      <c r="D10" s="233"/>
      <c r="E10" s="233"/>
      <c r="F10" s="232"/>
      <c r="G10" s="234"/>
    </row>
    <row r="11" spans="1:13" ht="22.5" customHeight="1" x14ac:dyDescent="0.4">
      <c r="A11" s="231">
        <v>8</v>
      </c>
      <c r="B11" s="232"/>
      <c r="C11" s="232"/>
      <c r="D11" s="233"/>
      <c r="E11" s="233"/>
      <c r="F11" s="232"/>
      <c r="G11" s="234"/>
    </row>
    <row r="12" spans="1:13" ht="22.5" customHeight="1" x14ac:dyDescent="0.4">
      <c r="A12" s="231">
        <v>9</v>
      </c>
      <c r="B12" s="232"/>
      <c r="C12" s="232"/>
      <c r="D12" s="233"/>
      <c r="E12" s="233"/>
      <c r="F12" s="232"/>
      <c r="G12" s="234"/>
    </row>
    <row r="13" spans="1:13" ht="22.5" customHeight="1" x14ac:dyDescent="0.4">
      <c r="A13" s="231">
        <v>10</v>
      </c>
      <c r="B13" s="232"/>
      <c r="C13" s="232"/>
      <c r="D13" s="233"/>
      <c r="E13" s="233"/>
      <c r="F13" s="232"/>
      <c r="G13" s="234"/>
    </row>
    <row r="14" spans="1:13" ht="22.5" customHeight="1" x14ac:dyDescent="0.4">
      <c r="A14" s="231">
        <v>11</v>
      </c>
      <c r="B14" s="232"/>
      <c r="C14" s="232"/>
      <c r="D14" s="233"/>
      <c r="E14" s="233"/>
      <c r="F14" s="232"/>
      <c r="G14" s="234"/>
    </row>
    <row r="15" spans="1:13" ht="22.5" customHeight="1" x14ac:dyDescent="0.4">
      <c r="A15" s="231">
        <v>12</v>
      </c>
      <c r="B15" s="232"/>
      <c r="C15" s="232"/>
      <c r="D15" s="233"/>
      <c r="E15" s="233"/>
      <c r="F15" s="232"/>
      <c r="G15" s="234"/>
    </row>
    <row r="16" spans="1:13" ht="22.5" customHeight="1" x14ac:dyDescent="0.4">
      <c r="A16" s="231">
        <v>13</v>
      </c>
      <c r="B16" s="232"/>
      <c r="C16" s="232"/>
      <c r="D16" s="233"/>
      <c r="E16" s="233"/>
      <c r="F16" s="232"/>
      <c r="G16" s="234"/>
    </row>
    <row r="17" spans="1:7" ht="22.5" customHeight="1" x14ac:dyDescent="0.4">
      <c r="A17" s="231">
        <v>14</v>
      </c>
      <c r="B17" s="232"/>
      <c r="C17" s="232"/>
      <c r="D17" s="233"/>
      <c r="E17" s="233"/>
      <c r="F17" s="232"/>
      <c r="G17" s="234"/>
    </row>
    <row r="18" spans="1:7" ht="22.5" customHeight="1" x14ac:dyDescent="0.4">
      <c r="A18" s="231">
        <v>15</v>
      </c>
      <c r="B18" s="232"/>
      <c r="C18" s="232"/>
      <c r="D18" s="233"/>
      <c r="E18" s="233"/>
      <c r="F18" s="232"/>
      <c r="G18" s="234"/>
    </row>
    <row r="19" spans="1:7" ht="22.5" customHeight="1" x14ac:dyDescent="0.4">
      <c r="A19" s="231">
        <v>16</v>
      </c>
      <c r="B19" s="232"/>
      <c r="C19" s="232"/>
      <c r="D19" s="233"/>
      <c r="E19" s="233"/>
      <c r="F19" s="232"/>
      <c r="G19" s="234"/>
    </row>
    <row r="20" spans="1:7" ht="22.5" customHeight="1" x14ac:dyDescent="0.4">
      <c r="A20" s="231">
        <v>17</v>
      </c>
      <c r="B20" s="232"/>
      <c r="C20" s="232"/>
      <c r="D20" s="233"/>
      <c r="E20" s="233"/>
      <c r="F20" s="232"/>
      <c r="G20" s="234"/>
    </row>
    <row r="21" spans="1:7" ht="22.5" customHeight="1" x14ac:dyDescent="0.4">
      <c r="A21" s="231">
        <v>18</v>
      </c>
      <c r="B21" s="232"/>
      <c r="C21" s="232"/>
      <c r="D21" s="233"/>
      <c r="E21" s="233"/>
      <c r="F21" s="232"/>
      <c r="G21" s="234"/>
    </row>
    <row r="22" spans="1:7" ht="22.5" customHeight="1" x14ac:dyDescent="0.4">
      <c r="A22" s="231">
        <v>19</v>
      </c>
      <c r="B22" s="232"/>
      <c r="C22" s="232"/>
      <c r="D22" s="233"/>
      <c r="E22" s="233"/>
      <c r="F22" s="232"/>
      <c r="G22" s="234"/>
    </row>
    <row r="23" spans="1:7" ht="22.5" customHeight="1" x14ac:dyDescent="0.4">
      <c r="A23" s="231">
        <v>20</v>
      </c>
      <c r="B23" s="232"/>
      <c r="C23" s="232"/>
      <c r="D23" s="233"/>
      <c r="E23" s="233"/>
      <c r="F23" s="232"/>
      <c r="G23" s="234"/>
    </row>
    <row r="24" spans="1:7" ht="22.5" customHeight="1" x14ac:dyDescent="0.4">
      <c r="A24" s="231">
        <v>21</v>
      </c>
      <c r="B24" s="232"/>
      <c r="C24" s="232"/>
      <c r="D24" s="233"/>
      <c r="E24" s="233"/>
      <c r="F24" s="232"/>
      <c r="G24" s="234"/>
    </row>
    <row r="25" spans="1:7" ht="22.5" customHeight="1" x14ac:dyDescent="0.4">
      <c r="A25" s="231">
        <v>22</v>
      </c>
      <c r="B25" s="232"/>
      <c r="C25" s="232"/>
      <c r="D25" s="233"/>
      <c r="E25" s="233"/>
      <c r="F25" s="232"/>
      <c r="G25" s="234"/>
    </row>
    <row r="26" spans="1:7" ht="22.5" customHeight="1" x14ac:dyDescent="0.4">
      <c r="A26" s="231">
        <v>23</v>
      </c>
      <c r="B26" s="232"/>
      <c r="C26" s="232"/>
      <c r="D26" s="233"/>
      <c r="E26" s="233"/>
      <c r="F26" s="232"/>
      <c r="G26" s="234"/>
    </row>
    <row r="27" spans="1:7" ht="22.5" customHeight="1" x14ac:dyDescent="0.4">
      <c r="A27" s="231">
        <v>24</v>
      </c>
      <c r="B27" s="232"/>
      <c r="C27" s="232"/>
      <c r="D27" s="233"/>
      <c r="E27" s="233"/>
      <c r="F27" s="232"/>
      <c r="G27" s="234"/>
    </row>
    <row r="28" spans="1:7" ht="22.5" customHeight="1" x14ac:dyDescent="0.4">
      <c r="A28" s="231">
        <v>25</v>
      </c>
      <c r="B28" s="232"/>
      <c r="C28" s="232"/>
      <c r="D28" s="233"/>
      <c r="E28" s="233"/>
      <c r="F28" s="232"/>
      <c r="G28" s="234"/>
    </row>
    <row r="29" spans="1:7" ht="22.5" customHeight="1" x14ac:dyDescent="0.4">
      <c r="A29" s="231">
        <v>26</v>
      </c>
      <c r="B29" s="232"/>
      <c r="C29" s="232"/>
      <c r="D29" s="233"/>
      <c r="E29" s="233"/>
      <c r="F29" s="232"/>
      <c r="G29" s="234"/>
    </row>
    <row r="30" spans="1:7" ht="22.5" customHeight="1" x14ac:dyDescent="0.4">
      <c r="A30" s="231">
        <v>27</v>
      </c>
      <c r="B30" s="232"/>
      <c r="C30" s="232"/>
      <c r="D30" s="233"/>
      <c r="E30" s="233"/>
      <c r="F30" s="232"/>
      <c r="G30" s="234"/>
    </row>
    <row r="31" spans="1:7" ht="22.5" customHeight="1" x14ac:dyDescent="0.4">
      <c r="A31" s="231">
        <v>28</v>
      </c>
      <c r="B31" s="232"/>
      <c r="C31" s="232"/>
      <c r="D31" s="233"/>
      <c r="E31" s="233"/>
      <c r="F31" s="232"/>
      <c r="G31" s="234"/>
    </row>
    <row r="32" spans="1:7" ht="22.5" customHeight="1" x14ac:dyDescent="0.4">
      <c r="A32" s="231">
        <v>29</v>
      </c>
      <c r="B32" s="232"/>
      <c r="C32" s="232"/>
      <c r="D32" s="233"/>
      <c r="E32" s="233"/>
      <c r="F32" s="232"/>
      <c r="G32" s="234"/>
    </row>
    <row r="33" spans="1:7" ht="19.5" thickBot="1" x14ac:dyDescent="0.45">
      <c r="A33" s="235">
        <v>30</v>
      </c>
      <c r="B33" s="236"/>
      <c r="C33" s="236"/>
      <c r="D33" s="237"/>
      <c r="E33" s="237"/>
      <c r="F33" s="236"/>
      <c r="G33" s="238"/>
    </row>
  </sheetData>
  <phoneticPr fontId="1"/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送金案内書</vt:lpstr>
      <vt:lpstr>一級暫定会員登録表</vt:lpstr>
      <vt:lpstr>一級暫定会員名簿</vt:lpstr>
      <vt:lpstr>バッジテスト送金案内書（バッジ申込書）</vt:lpstr>
      <vt:lpstr>バッジテスト実施報告書 </vt:lpstr>
      <vt:lpstr>1級合格者名簿</vt:lpstr>
      <vt:lpstr>'バッジテスト送金案内書（バッジ申込書）'!Print_Area</vt:lpstr>
      <vt:lpstr>一級暫定会員名簿!Print_Area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s.umeshita</dc:creator>
  <cp:lastModifiedBy>Sah2000</cp:lastModifiedBy>
  <cp:lastPrinted>2022-09-29T04:16:29Z</cp:lastPrinted>
  <dcterms:created xsi:type="dcterms:W3CDTF">2019-08-21T07:04:38Z</dcterms:created>
  <dcterms:modified xsi:type="dcterms:W3CDTF">2023-08-03T08:06:48Z</dcterms:modified>
</cp:coreProperties>
</file>